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中体連WEB\2022\mousikomi\"/>
    </mc:Choice>
  </mc:AlternateContent>
  <xr:revisionPtr revIDLastSave="0" documentId="13_ncr:1_{23404D44-D4CA-4D8A-B3E2-BF170D473373}" xr6:coauthVersionLast="47" xr6:coauthVersionMax="47" xr10:uidLastSave="{00000000-0000-0000-0000-000000000000}"/>
  <bookViews>
    <workbookView xWindow="-120" yWindow="-120" windowWidth="29040" windowHeight="15840" xr2:uid="{A9361E6A-A3CC-4EB6-93FC-2FD6EAC423E4}"/>
  </bookViews>
  <sheets>
    <sheet name="入力シート" sheetId="28" r:id="rId1"/>
    <sheet name="軟式野球" sheetId="1" r:id="rId2"/>
    <sheet name="複数校合同軟式野球 2校" sheetId="51" r:id="rId3"/>
    <sheet name="複数校合同軟式野球３校" sheetId="35" r:id="rId4"/>
    <sheet name="ソフトボール" sheetId="2" r:id="rId5"/>
    <sheet name="複数校合同ソフトボール 2校" sheetId="47" r:id="rId6"/>
    <sheet name="複数校合同ソフトボール (３校)" sheetId="45" r:id="rId7"/>
    <sheet name="バスケットボール男子" sheetId="3" r:id="rId8"/>
    <sheet name="バスケットボール女子" sheetId="40" r:id="rId9"/>
    <sheet name="複数校合同チームバスケットボール（２校）" sheetId="37" r:id="rId10"/>
    <sheet name="複数校合同バスケットボール (３校)" sheetId="46" r:id="rId11"/>
    <sheet name="バレーボール男子" sheetId="4" r:id="rId12"/>
    <sheet name="バレーボール女子" sheetId="41" r:id="rId13"/>
    <sheet name="複数校合同チームバレーボール（２校）" sheetId="44" r:id="rId14"/>
    <sheet name="複数校合同バレーボール (３校) " sheetId="50" r:id="rId15"/>
    <sheet name="ソフトテニス男子" sheetId="6" r:id="rId16"/>
    <sheet name="ソフトテニス女子" sheetId="42" r:id="rId17"/>
    <sheet name="卓球男子" sheetId="5" r:id="rId18"/>
    <sheet name="卓球女子" sheetId="43" r:id="rId19"/>
    <sheet name="柔道男子" sheetId="15" r:id="rId20"/>
    <sheet name="柔道女子" sheetId="32" r:id="rId21"/>
    <sheet name="剣道男子" sheetId="8" r:id="rId22"/>
    <sheet name="剣道女子" sheetId="33" r:id="rId23"/>
    <sheet name="サッカー" sheetId="9" r:id="rId24"/>
    <sheet name="複数校合同チームサッカー ２校" sheetId="52" r:id="rId25"/>
    <sheet name="複数校合同チームサッカー３校" sheetId="39" r:id="rId26"/>
    <sheet name="相撲" sheetId="14" r:id="rId27"/>
    <sheet name="選手辞退届" sheetId="34" r:id="rId28"/>
    <sheet name="選手変更届け" sheetId="19" r:id="rId29"/>
    <sheet name="監督コーチ変更届" sheetId="20" r:id="rId30"/>
    <sheet name="学校別参加料" sheetId="29" r:id="rId31"/>
  </sheets>
  <externalReferences>
    <externalReference r:id="rId32"/>
  </externalReferences>
  <definedNames>
    <definedName name="_xlnm.Print_Area" localSheetId="23">サッカー!$A$1:$I$46</definedName>
    <definedName name="_xlnm.Print_Area" localSheetId="16">ソフトテニス女子!$A$1:$AJ$77</definedName>
    <definedName name="_xlnm.Print_Area" localSheetId="15">ソフトテニス男子!$A$1:$AJ$76</definedName>
    <definedName name="_xlnm.Print_Area" localSheetId="4">ソフトボール!$A$1:$H$52</definedName>
    <definedName name="_xlnm.Print_Area" localSheetId="8">バスケットボール女子!$A$1:$H$41</definedName>
    <definedName name="_xlnm.Print_Area" localSheetId="7">バスケットボール男子!$A$1:$H$41</definedName>
    <definedName name="_xlnm.Print_Area" localSheetId="12">バレーボール女子!$A$1:$H$38</definedName>
    <definedName name="_xlnm.Print_Area" localSheetId="11">バレーボール男子!$A$1:$H$40</definedName>
    <definedName name="_xlnm.Print_Area" localSheetId="22">剣道女子!$A$1:$AJ$67</definedName>
    <definedName name="_xlnm.Print_Area" localSheetId="21">剣道男子!$A$1:$AJ$69</definedName>
    <definedName name="_xlnm.Print_Area" localSheetId="20">柔道女子!$A$1:$AJ$73</definedName>
    <definedName name="_xlnm.Print_Area" localSheetId="19">柔道男子!$A$1:$AJ$79</definedName>
    <definedName name="_xlnm.Print_Area" localSheetId="27">選手辞退届!$A$1:$J$49</definedName>
    <definedName name="_xlnm.Print_Area" localSheetId="28">選手変更届け!$A$1:$J$50</definedName>
    <definedName name="_xlnm.Print_Area" localSheetId="26">相撲!$A$1:$AJ$51</definedName>
    <definedName name="_xlnm.Print_Area" localSheetId="18">卓球女子!$A$1:$AJ$77</definedName>
    <definedName name="_xlnm.Print_Area" localSheetId="17">卓球男子!$A$1:$AJ$76</definedName>
    <definedName name="_xlnm.Print_Area" localSheetId="1">軟式野球!$A$1:$H$45</definedName>
    <definedName name="_xlnm.Print_Area" localSheetId="0">入力シート!$A$1:$F$28</definedName>
    <definedName name="_xlnm.Print_Area" localSheetId="6">'複数校合同ソフトボール (３校)'!$A$1:$M$42</definedName>
    <definedName name="_xlnm.Print_Area" localSheetId="5">'複数校合同ソフトボール 2校'!$A$1:$I$41</definedName>
    <definedName name="_xlnm.Print_Area" localSheetId="24">'複数校合同チームサッカー ２校'!$A$1:$K$48</definedName>
    <definedName name="_xlnm.Print_Area" localSheetId="25">複数校合同チームサッカー３校!$A$1:$K$51</definedName>
    <definedName name="_xlnm.Print_Area" localSheetId="9">'複数校合同チームバスケットボール（２校）'!$A$1:$H$38</definedName>
    <definedName name="_xlnm.Print_Area" localSheetId="13">'複数校合同チームバレーボール（２校）'!$A$1:$H$35</definedName>
    <definedName name="_xlnm.Print_Area" localSheetId="10">'複数校合同バスケットボール (３校)'!$A$1:$M$41</definedName>
    <definedName name="_xlnm.Print_Area" localSheetId="14">'複数校合同バレーボール (３校) '!$A$1:$M$38</definedName>
    <definedName name="_xlnm.Print_Area" localSheetId="2">'複数校合同軟式野球 2校'!$A$1:$I$41</definedName>
    <definedName name="_xlnm.Print_Area" localSheetId="3">複数校合同軟式野球３校!$A$1:$M$42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9" l="1"/>
  <c r="C62" i="33"/>
  <c r="C62" i="8"/>
  <c r="G41" i="47"/>
  <c r="C41" i="47"/>
  <c r="C7" i="47"/>
  <c r="G41" i="51"/>
  <c r="C41" i="51"/>
  <c r="A40" i="51"/>
  <c r="C8" i="51"/>
  <c r="C7" i="1"/>
  <c r="C6" i="52"/>
  <c r="A1" i="47"/>
  <c r="A1" i="35"/>
  <c r="A1" i="51"/>
  <c r="D48" i="52"/>
  <c r="G48" i="52"/>
  <c r="G37" i="50" l="1"/>
  <c r="C37" i="50"/>
  <c r="A36" i="50"/>
  <c r="C8" i="50"/>
  <c r="A1" i="50"/>
  <c r="G40" i="46" l="1"/>
  <c r="C40" i="46"/>
  <c r="A39" i="46"/>
  <c r="C8" i="46"/>
  <c r="A1" i="46"/>
  <c r="G41" i="45"/>
  <c r="C41" i="45"/>
  <c r="A40" i="45"/>
  <c r="C8" i="45"/>
  <c r="A1" i="45"/>
  <c r="C41" i="35"/>
  <c r="G41" i="35"/>
  <c r="T42" i="14"/>
  <c r="E34" i="9"/>
  <c r="T50" i="33"/>
  <c r="T50" i="8"/>
  <c r="T64" i="32"/>
  <c r="T70" i="15"/>
  <c r="T64" i="43"/>
  <c r="T64" i="5"/>
  <c r="T64" i="42"/>
  <c r="T63" i="6"/>
  <c r="D27" i="41"/>
  <c r="D27" i="4"/>
  <c r="D29" i="40"/>
  <c r="D29" i="3"/>
  <c r="D33" i="2"/>
  <c r="D32" i="1"/>
  <c r="C44" i="2"/>
  <c r="A41" i="1"/>
  <c r="B19" i="29"/>
  <c r="C19" i="29" s="1"/>
  <c r="C6" i="39"/>
  <c r="G51" i="39"/>
  <c r="D51" i="39"/>
  <c r="G7" i="9"/>
  <c r="C7" i="9"/>
  <c r="H6" i="33"/>
  <c r="A1" i="29"/>
  <c r="A2" i="20"/>
  <c r="A2" i="19"/>
  <c r="A2" i="34"/>
  <c r="D1" i="14"/>
  <c r="D39" i="9"/>
  <c r="A39" i="9"/>
  <c r="A1" i="9"/>
  <c r="C57" i="33"/>
  <c r="D1" i="33"/>
  <c r="C57" i="8"/>
  <c r="D1" i="8"/>
  <c r="D1" i="32"/>
  <c r="D1" i="15"/>
  <c r="D1" i="43"/>
  <c r="D1" i="5"/>
  <c r="C71" i="42"/>
  <c r="D1" i="42"/>
  <c r="C70" i="6"/>
  <c r="D1" i="6"/>
  <c r="A1" i="41"/>
  <c r="A1" i="44"/>
  <c r="A1" i="4"/>
  <c r="A1" i="40"/>
  <c r="A1" i="37"/>
  <c r="A1" i="3"/>
  <c r="A39" i="2"/>
  <c r="A1" i="2"/>
  <c r="A40" i="35"/>
  <c r="A37" i="1"/>
  <c r="A1" i="1"/>
  <c r="G39" i="9"/>
  <c r="H39" i="9"/>
  <c r="D43" i="9"/>
  <c r="G43" i="9"/>
  <c r="B16" i="29"/>
  <c r="C16" i="29" s="1"/>
  <c r="AB58" i="33"/>
  <c r="P58" i="33"/>
  <c r="AB58" i="8"/>
  <c r="P58" i="8"/>
  <c r="AB72" i="43"/>
  <c r="P72" i="43"/>
  <c r="AB72" i="5"/>
  <c r="P72" i="5"/>
  <c r="X72" i="5"/>
  <c r="W72" i="5"/>
  <c r="V72" i="5"/>
  <c r="U72" i="5"/>
  <c r="T72" i="5"/>
  <c r="S72" i="5"/>
  <c r="R72" i="5"/>
  <c r="Q72" i="5"/>
  <c r="AB72" i="42"/>
  <c r="P72" i="42"/>
  <c r="AB71" i="6"/>
  <c r="AI71" i="6"/>
  <c r="P71" i="6"/>
  <c r="X71" i="6"/>
  <c r="W71" i="6"/>
  <c r="V71" i="6"/>
  <c r="U71" i="6"/>
  <c r="T71" i="6"/>
  <c r="S71" i="6"/>
  <c r="R71" i="6"/>
  <c r="Q71" i="6"/>
  <c r="F34" i="41"/>
  <c r="C34" i="41"/>
  <c r="F34" i="4"/>
  <c r="C34" i="4"/>
  <c r="F36" i="40"/>
  <c r="C36" i="40"/>
  <c r="F36" i="3"/>
  <c r="C36" i="3"/>
  <c r="F40" i="2"/>
  <c r="C40" i="2"/>
  <c r="F38" i="1"/>
  <c r="C38" i="1"/>
  <c r="C42" i="1"/>
  <c r="F7" i="1"/>
  <c r="E46" i="34"/>
  <c r="D71" i="43"/>
  <c r="P76" i="43"/>
  <c r="AB76" i="43"/>
  <c r="G35" i="44"/>
  <c r="C35" i="44"/>
  <c r="C7" i="44"/>
  <c r="B20" i="29"/>
  <c r="C20" i="29" s="1"/>
  <c r="B14" i="29"/>
  <c r="C14" i="29" s="1"/>
  <c r="B12" i="29"/>
  <c r="C12" i="29" s="1"/>
  <c r="B10" i="29"/>
  <c r="C10" i="29" s="1"/>
  <c r="B8" i="29"/>
  <c r="C8" i="29" s="1"/>
  <c r="AB79" i="15"/>
  <c r="Z6" i="43"/>
  <c r="H6" i="43"/>
  <c r="AB76" i="42"/>
  <c r="P76" i="42"/>
  <c r="Z6" i="42"/>
  <c r="H6" i="42"/>
  <c r="F38" i="41"/>
  <c r="C38" i="41"/>
  <c r="F7" i="41"/>
  <c r="C7" i="41"/>
  <c r="F40" i="40"/>
  <c r="C40" i="40"/>
  <c r="F7" i="40"/>
  <c r="C7" i="40"/>
  <c r="B46" i="20"/>
  <c r="B41" i="20"/>
  <c r="B46" i="19"/>
  <c r="B41" i="19"/>
  <c r="D44" i="34"/>
  <c r="E41" i="34"/>
  <c r="E39" i="34"/>
  <c r="B38" i="34"/>
  <c r="B43" i="34"/>
  <c r="G38" i="37"/>
  <c r="C38" i="37"/>
  <c r="C7" i="37"/>
  <c r="C8" i="35"/>
  <c r="A3" i="29"/>
  <c r="B3" i="29"/>
  <c r="Z6" i="14"/>
  <c r="E49" i="20"/>
  <c r="E49" i="19"/>
  <c r="D47" i="20"/>
  <c r="D47" i="19"/>
  <c r="E44" i="20"/>
  <c r="E44" i="19"/>
  <c r="E42" i="20"/>
  <c r="E42" i="19"/>
  <c r="AB51" i="14"/>
  <c r="P51" i="14"/>
  <c r="Z6" i="33"/>
  <c r="H6" i="14"/>
  <c r="AB64" i="33"/>
  <c r="P64" i="33"/>
  <c r="AB63" i="8"/>
  <c r="P63" i="8"/>
  <c r="L73" i="32"/>
  <c r="D73" i="32"/>
  <c r="Z6" i="8"/>
  <c r="Z6" i="32"/>
  <c r="H6" i="8"/>
  <c r="H6" i="32"/>
  <c r="AB73" i="32"/>
  <c r="D71" i="32"/>
  <c r="L79" i="15"/>
  <c r="D79" i="15"/>
  <c r="D77" i="15"/>
  <c r="Z6" i="15"/>
  <c r="H6" i="15"/>
  <c r="AB75" i="6"/>
  <c r="P75" i="6"/>
  <c r="Z6" i="6"/>
  <c r="F7" i="3"/>
  <c r="H6" i="6"/>
  <c r="C7" i="3"/>
  <c r="B11" i="29"/>
  <c r="C11" i="29" s="1"/>
  <c r="AB76" i="5"/>
  <c r="F40" i="3"/>
  <c r="P76" i="5"/>
  <c r="C40" i="3"/>
  <c r="D71" i="5"/>
  <c r="Z6" i="5"/>
  <c r="H6" i="5"/>
  <c r="F44" i="2"/>
  <c r="F7" i="2"/>
  <c r="C7" i="2"/>
  <c r="F38" i="4"/>
  <c r="C38" i="4"/>
  <c r="F7" i="4"/>
  <c r="C7" i="4"/>
  <c r="F42" i="1"/>
  <c r="B9" i="29"/>
  <c r="C9" i="29" s="1"/>
  <c r="B6" i="29"/>
  <c r="C6" i="29" s="1"/>
  <c r="B5" i="29"/>
  <c r="B17" i="29"/>
  <c r="C17" i="29" s="1"/>
  <c r="B15" i="29"/>
  <c r="C15" i="29" s="1"/>
  <c r="B7" i="29"/>
  <c r="C7" i="29" s="1"/>
  <c r="B13" i="29"/>
  <c r="C13" i="29" s="1"/>
  <c r="B18" i="29"/>
  <c r="C18" i="29" s="1"/>
  <c r="B21" i="29" l="1"/>
  <c r="C5" i="29"/>
  <c r="C21" i="29" s="1"/>
  <c r="C3" i="29" s="1"/>
</calcChain>
</file>

<file path=xl/sharedStrings.xml><?xml version="1.0" encoding="utf-8"?>
<sst xmlns="http://schemas.openxmlformats.org/spreadsheetml/2006/main" count="1958" uniqueCount="548">
  <si>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</si>
  <si>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</si>
  <si>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</si>
  <si>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</si>
  <si>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</si>
  <si>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</si>
  <si>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コーチ名</t>
    <rPh sb="3" eb="4">
      <t>メイ</t>
    </rPh>
    <phoneticPr fontId="2"/>
  </si>
  <si>
    <t>軟式野球競技</t>
    <rPh sb="0" eb="2">
      <t>ナンシキ</t>
    </rPh>
    <rPh sb="2" eb="4">
      <t>ヤキュウ</t>
    </rPh>
    <rPh sb="4" eb="6">
      <t>キョウギ</t>
    </rPh>
    <phoneticPr fontId="2"/>
  </si>
  <si>
    <t>大会申込書</t>
    <rPh sb="0" eb="2">
      <t>タイカイ</t>
    </rPh>
    <rPh sb="2" eb="5">
      <t>モウシコミショ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</si>
  <si>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</si>
  <si>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</si>
  <si>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</si>
  <si>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</si>
  <si>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</si>
  <si>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ソフトボール</t>
    <phoneticPr fontId="2"/>
  </si>
  <si>
    <t>バスケットボール</t>
    <phoneticPr fontId="2"/>
  </si>
  <si>
    <t>マネージャー</t>
    <phoneticPr fontId="2"/>
  </si>
  <si>
    <t>№</t>
    <phoneticPr fontId="2"/>
  </si>
  <si>
    <t>バレーボール</t>
    <phoneticPr fontId="2"/>
  </si>
  <si>
    <t>卓球競技</t>
    <rPh sb="0" eb="2">
      <t>タッキュウ</t>
    </rPh>
    <rPh sb="2" eb="4">
      <t>キョウギ</t>
    </rPh>
    <phoneticPr fontId="2"/>
  </si>
  <si>
    <t>学校名</t>
    <rPh sb="0" eb="2">
      <t>ガッコウ</t>
    </rPh>
    <rPh sb="2" eb="3">
      <t>メイ</t>
    </rPh>
    <phoneticPr fontId="2"/>
  </si>
  <si>
    <t>校長名印</t>
    <rPh sb="0" eb="2">
      <t>コウチョウ</t>
    </rPh>
    <rPh sb="2" eb="3">
      <t>メイ</t>
    </rPh>
    <rPh sb="3" eb="4">
      <t>イン</t>
    </rPh>
    <phoneticPr fontId="2"/>
  </si>
  <si>
    <t>Ｎｏ</t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</si>
  <si>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</si>
  <si>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</si>
  <si>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</si>
  <si>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</si>
  <si>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</si>
  <si>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</si>
  <si>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</si>
  <si>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</si>
  <si>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</si>
  <si>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月</t>
    <rPh sb="0" eb="1">
      <t>ゲツ</t>
    </rPh>
    <phoneticPr fontId="2"/>
  </si>
  <si>
    <t>日</t>
    <rPh sb="0" eb="1">
      <t>ヒ</t>
    </rPh>
    <phoneticPr fontId="2"/>
  </si>
  <si>
    <t>（備考に競技力向上シード枠を記入）</t>
    <rPh sb="1" eb="3">
      <t>ビコウ</t>
    </rPh>
    <rPh sb="4" eb="7">
      <t>キョウギリョク</t>
    </rPh>
    <rPh sb="7" eb="9">
      <t>コウジョウ</t>
    </rPh>
    <rPh sb="12" eb="13">
      <t>ワク</t>
    </rPh>
    <rPh sb="14" eb="16">
      <t>キニュウ</t>
    </rPh>
    <phoneticPr fontId="2"/>
  </si>
  <si>
    <t>Ｎｏ</t>
    <phoneticPr fontId="2"/>
  </si>
  <si>
    <t>×</t>
    <phoneticPr fontId="2"/>
  </si>
  <si>
    <t>＝</t>
    <phoneticPr fontId="2"/>
  </si>
  <si>
    <t>ソフトテニス競技</t>
    <rPh sb="6" eb="8">
      <t>キョウギ</t>
    </rPh>
    <phoneticPr fontId="2"/>
  </si>
  <si>
    <t>選手名</t>
    <rPh sb="0" eb="3">
      <t>センシュメイ</t>
    </rPh>
    <phoneticPr fontId="2"/>
  </si>
  <si>
    <t>柔道競技</t>
    <rPh sb="0" eb="2">
      <t>ジュウドウ</t>
    </rPh>
    <rPh sb="2" eb="4">
      <t>キョウギ</t>
    </rPh>
    <phoneticPr fontId="2"/>
  </si>
  <si>
    <t>オーダー</t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</si>
  <si>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</si>
  <si>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</si>
  <si>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</si>
  <si>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</si>
  <si>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階級</t>
    <rPh sb="0" eb="2">
      <t>カイキュウ</t>
    </rPh>
    <phoneticPr fontId="2"/>
  </si>
  <si>
    <t>４４ｋｇ級</t>
    <rPh sb="4" eb="5">
      <t>キュウ</t>
    </rPh>
    <phoneticPr fontId="2"/>
  </si>
  <si>
    <t>４８ｋｇ級</t>
    <rPh sb="4" eb="5">
      <t>キュウ</t>
    </rPh>
    <phoneticPr fontId="2"/>
  </si>
  <si>
    <t>５２ｋｇ級</t>
    <rPh sb="4" eb="5">
      <t>キュウ</t>
    </rPh>
    <phoneticPr fontId="2"/>
  </si>
  <si>
    <t>５７ｋｇ級</t>
    <rPh sb="4" eb="5">
      <t>キュウ</t>
    </rPh>
    <phoneticPr fontId="2"/>
  </si>
  <si>
    <t>６３ｋｇ級</t>
    <rPh sb="4" eb="5">
      <t>キュウ</t>
    </rPh>
    <phoneticPr fontId="2"/>
  </si>
  <si>
    <t>７０ｋｇ級</t>
    <rPh sb="4" eb="5">
      <t>キュウ</t>
    </rPh>
    <phoneticPr fontId="2"/>
  </si>
  <si>
    <t>７０ｋｇ超級</t>
    <rPh sb="4" eb="5">
      <t>チョウ</t>
    </rPh>
    <rPh sb="5" eb="6">
      <t>キュウ</t>
    </rPh>
    <phoneticPr fontId="2"/>
  </si>
  <si>
    <t>Ｎｏ</t>
    <phoneticPr fontId="2"/>
  </si>
  <si>
    <t>＝</t>
    <phoneticPr fontId="2"/>
  </si>
  <si>
    <t>剣道競技</t>
    <rPh sb="0" eb="2">
      <t>ケンドウ</t>
    </rPh>
    <rPh sb="2" eb="4">
      <t>キョウギ</t>
    </rPh>
    <phoneticPr fontId="2"/>
  </si>
  <si>
    <t>次鋒</t>
    <rPh sb="0" eb="1">
      <t>ツギ</t>
    </rPh>
    <phoneticPr fontId="2"/>
  </si>
  <si>
    <t>副将</t>
    <rPh sb="0" eb="2">
      <t>フクショウ</t>
    </rPh>
    <phoneticPr fontId="2"/>
  </si>
  <si>
    <t>中学校</t>
    <rPh sb="0" eb="3">
      <t>チュウガッコウ</t>
    </rPh>
    <phoneticPr fontId="2"/>
  </si>
  <si>
    <t>校長</t>
    <rPh sb="0" eb="2">
      <t>コウチョウ</t>
    </rPh>
    <phoneticPr fontId="2"/>
  </si>
  <si>
    <t>★個人</t>
    <rPh sb="1" eb="3">
      <t>コジン</t>
    </rPh>
    <phoneticPr fontId="2"/>
  </si>
  <si>
    <t>Ｎｏ</t>
    <phoneticPr fontId="2"/>
  </si>
  <si>
    <t>＝</t>
    <phoneticPr fontId="2"/>
  </si>
  <si>
    <t>相撲競技</t>
    <rPh sb="0" eb="2">
      <t>スモウ</t>
    </rPh>
    <rPh sb="2" eb="4">
      <t>キョウギ</t>
    </rPh>
    <phoneticPr fontId="2"/>
  </si>
  <si>
    <t>オーダー</t>
    <phoneticPr fontId="2"/>
  </si>
  <si>
    <t>Ｎｏ</t>
    <phoneticPr fontId="2"/>
  </si>
  <si>
    <t>オーダー</t>
    <phoneticPr fontId="2"/>
  </si>
  <si>
    <t>＝</t>
    <phoneticPr fontId="2"/>
  </si>
  <si>
    <t>（男子）</t>
    <rPh sb="1" eb="2">
      <t>オトコ</t>
    </rPh>
    <rPh sb="2" eb="3">
      <t>コ</t>
    </rPh>
    <phoneticPr fontId="2"/>
  </si>
  <si>
    <t>次鋒</t>
    <rPh sb="0" eb="1">
      <t>ツギ</t>
    </rPh>
    <rPh sb="1" eb="2">
      <t>ホコ</t>
    </rPh>
    <phoneticPr fontId="2"/>
  </si>
  <si>
    <t>５５ｋｇ級</t>
    <rPh sb="4" eb="5">
      <t>キュウ</t>
    </rPh>
    <phoneticPr fontId="2"/>
  </si>
  <si>
    <t>６０ｋｇ級</t>
    <rPh sb="4" eb="5">
      <t>キュウ</t>
    </rPh>
    <phoneticPr fontId="2"/>
  </si>
  <si>
    <t>６６ｋｇ級</t>
    <rPh sb="4" eb="5">
      <t>キュウ</t>
    </rPh>
    <phoneticPr fontId="2"/>
  </si>
  <si>
    <t>７３ｋｇ級</t>
    <rPh sb="4" eb="5">
      <t>キュウ</t>
    </rPh>
    <phoneticPr fontId="2"/>
  </si>
  <si>
    <t>８１ｋｇ級</t>
    <rPh sb="4" eb="5">
      <t>キュウ</t>
    </rPh>
    <phoneticPr fontId="2"/>
  </si>
  <si>
    <t>９０ｋｇ級</t>
    <rPh sb="4" eb="5">
      <t>キュウ</t>
    </rPh>
    <phoneticPr fontId="2"/>
  </si>
  <si>
    <t>９０ｋｇ超級</t>
    <rPh sb="4" eb="5">
      <t>チョウ</t>
    </rPh>
    <rPh sb="5" eb="6">
      <t>キュウ</t>
    </rPh>
    <phoneticPr fontId="2"/>
  </si>
  <si>
    <t>校長名</t>
    <rPh sb="0" eb="2">
      <t>コウチョウ</t>
    </rPh>
    <rPh sb="2" eb="3">
      <t>メイ</t>
    </rPh>
    <phoneticPr fontId="2"/>
  </si>
  <si>
    <t>（男　子）</t>
    <rPh sb="1" eb="2">
      <t>オトコ</t>
    </rPh>
    <rPh sb="3" eb="4">
      <t>コ</t>
    </rPh>
    <phoneticPr fontId="2"/>
  </si>
  <si>
    <t>地区名</t>
    <rPh sb="0" eb="3">
      <t>チクメイ</t>
    </rPh>
    <phoneticPr fontId="2"/>
  </si>
  <si>
    <t>地区名</t>
    <rPh sb="0" eb="2">
      <t>チク</t>
    </rPh>
    <rPh sb="2" eb="3">
      <t>メイ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</si>
  <si>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</si>
  <si>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</si>
  <si>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</si>
  <si>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</si>
  <si>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</si>
  <si>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</si>
  <si>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</si>
  <si>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</si>
  <si>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</si>
  <si>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</si>
  <si>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</si>
  <si>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</si>
  <si>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</si>
  <si>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</si>
  <si>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</si>
  <si>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会　長</t>
    <rPh sb="0" eb="1">
      <t>カイ</t>
    </rPh>
    <rPh sb="2" eb="3">
      <t>チョウ</t>
    </rPh>
    <phoneticPr fontId="2"/>
  </si>
  <si>
    <t>校　長</t>
    <rPh sb="0" eb="1">
      <t>コウ</t>
    </rPh>
    <rPh sb="2" eb="3">
      <t>チョウ</t>
    </rPh>
    <phoneticPr fontId="2"/>
  </si>
  <si>
    <t>※A～Dのアルファベットで記入</t>
    <phoneticPr fontId="2"/>
  </si>
  <si>
    <t>５０ｋｇ級</t>
    <rPh sb="4" eb="5">
      <t>キュウ</t>
    </rPh>
    <phoneticPr fontId="2"/>
  </si>
  <si>
    <t>４０ｋｇ級</t>
    <rPh sb="4" eb="5">
      <t>キュウ</t>
    </rPh>
    <phoneticPr fontId="2"/>
  </si>
  <si>
    <t>佐賀県中学校体育連盟会長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</si>
  <si>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1">
      <t>カイ</t>
    </rPh>
    <rPh sb="11" eb="12">
      <t>チョウ</t>
    </rPh>
    <rPh sb="14" eb="15">
      <t>サマ</t>
    </rPh>
    <phoneticPr fontId="2"/>
  </si>
  <si>
    <t>（備考に競技力向上シード枠１，２，３，４か代表枠Ａ，Ｂ，Ｃを記入）</t>
    <rPh sb="1" eb="3">
      <t>ビコウ</t>
    </rPh>
    <rPh sb="4" eb="7">
      <t>キョウギリョク</t>
    </rPh>
    <rPh sb="7" eb="9">
      <t>コウジョウ</t>
    </rPh>
    <rPh sb="12" eb="13">
      <t>ワク</t>
    </rPh>
    <rPh sb="21" eb="24">
      <t>ダイヒョウワク</t>
    </rPh>
    <rPh sb="30" eb="32">
      <t>キニュウ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</si>
  <si>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</si>
  <si>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</si>
  <si>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</si>
  <si>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</si>
  <si>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</si>
  <si>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</si>
  <si>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</si>
  <si>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</si>
  <si>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</si>
  <si>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</si>
  <si>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</si>
  <si>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</si>
  <si>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地区順位</t>
    <rPh sb="0" eb="2">
      <t>チク</t>
    </rPh>
    <rPh sb="2" eb="4">
      <t>ジュンイ</t>
    </rPh>
    <phoneticPr fontId="2"/>
  </si>
  <si>
    <t>　　　</t>
    <phoneticPr fontId="2"/>
  </si>
  <si>
    <t>（備考に競技力向上シード枠１，２，３，４または地区枠Ａ，Ｂ，Ｃを記入）</t>
    <rPh sb="1" eb="3">
      <t>ビコウ</t>
    </rPh>
    <rPh sb="4" eb="7">
      <t>キョウギリョク</t>
    </rPh>
    <rPh sb="7" eb="9">
      <t>コウジョウ</t>
    </rPh>
    <rPh sb="12" eb="13">
      <t>ワク</t>
    </rPh>
    <rPh sb="23" eb="25">
      <t>チク</t>
    </rPh>
    <rPh sb="25" eb="26">
      <t>ワク</t>
    </rPh>
    <rPh sb="32" eb="34">
      <t>キニュウ</t>
    </rPh>
    <phoneticPr fontId="2"/>
  </si>
  <si>
    <t>佐賀県中学校体育連盟　　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5" eb="16">
      <t>サマ</t>
    </rPh>
    <phoneticPr fontId="2"/>
  </si>
  <si>
    <t>地区順位</t>
    <phoneticPr fontId="2"/>
  </si>
  <si>
    <t>1位</t>
    <phoneticPr fontId="2"/>
  </si>
  <si>
    <t>2位</t>
  </si>
  <si>
    <t>3位</t>
  </si>
  <si>
    <t>4位</t>
  </si>
  <si>
    <t>5位</t>
  </si>
  <si>
    <t>6位</t>
    <phoneticPr fontId="2"/>
  </si>
  <si>
    <t>7位</t>
    <phoneticPr fontId="2"/>
  </si>
  <si>
    <t>8位</t>
  </si>
  <si>
    <t>9位</t>
  </si>
  <si>
    <t>10位</t>
  </si>
  <si>
    <t>11位</t>
  </si>
  <si>
    <t>12位</t>
    <phoneticPr fontId="2"/>
  </si>
  <si>
    <t>佐賀県中学校体育連盟会長　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</si>
  <si>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</si>
  <si>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</si>
  <si>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</si>
  <si>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アドバイザー名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</si>
  <si>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</si>
  <si>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</si>
  <si>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</si>
  <si>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>佐賀市</t>
    <rPh sb="0" eb="3">
      <t>サガシ</t>
    </rPh>
    <phoneticPr fontId="2"/>
  </si>
  <si>
    <t xml:space="preserve">    代表　　または競技力向上特別枠　</t>
    <rPh sb="4" eb="6">
      <t>ダイヒョウ</t>
    </rPh>
    <phoneticPr fontId="2"/>
  </si>
  <si>
    <t>※１～４を記入</t>
    <rPh sb="5" eb="7">
      <t>キニュウ</t>
    </rPh>
    <phoneticPr fontId="2"/>
  </si>
  <si>
    <t>※1～4で記入</t>
    <rPh sb="5" eb="7">
      <t>キニュウ</t>
    </rPh>
    <phoneticPr fontId="2"/>
  </si>
  <si>
    <t>代表　　　または競技力向上特別枠</t>
    <rPh sb="0" eb="2">
      <t>ダイヒョウ</t>
    </rPh>
    <phoneticPr fontId="2"/>
  </si>
  <si>
    <t>（男子）</t>
    <rPh sb="1" eb="3">
      <t>ダンシ</t>
    </rPh>
    <phoneticPr fontId="2"/>
  </si>
  <si>
    <t>代表　　　　　または競技力向上特別枠</t>
    <rPh sb="0" eb="2">
      <t>ダイヒョウ</t>
    </rPh>
    <phoneticPr fontId="2"/>
  </si>
  <si>
    <t>※1～4で記入</t>
    <phoneticPr fontId="2"/>
  </si>
  <si>
    <t>（女子）</t>
    <rPh sb="1" eb="3">
      <t>ジョシ</t>
    </rPh>
    <phoneticPr fontId="2"/>
  </si>
  <si>
    <t>代表　　　　　　　または競技力向上特別枠　</t>
    <rPh sb="0" eb="2">
      <t>ダイヒョウ</t>
    </rPh>
    <phoneticPr fontId="2"/>
  </si>
  <si>
    <t>（女子）</t>
    <rPh sb="1" eb="2">
      <t>ジョ</t>
    </rPh>
    <rPh sb="2" eb="3">
      <t>コ</t>
    </rPh>
    <phoneticPr fontId="2"/>
  </si>
  <si>
    <t>競技力向上特別枠</t>
    <phoneticPr fontId="2"/>
  </si>
  <si>
    <t>1～4を記入</t>
    <rPh sb="4" eb="6">
      <t>キニュウ</t>
    </rPh>
    <phoneticPr fontId="2"/>
  </si>
  <si>
    <t>代表枠</t>
    <rPh sb="0" eb="2">
      <t>ダイヒョウ</t>
    </rPh>
    <rPh sb="2" eb="3">
      <t>ワク</t>
    </rPh>
    <phoneticPr fontId="2"/>
  </si>
  <si>
    <t>A・B・Cを記入</t>
    <rPh sb="6" eb="8">
      <t>キニュウ</t>
    </rPh>
    <phoneticPr fontId="2"/>
  </si>
  <si>
    <t xml:space="preserve">団体と個人の選手名は同じように入力してください。
間違った例　　　　　　団体　　佐賀太郎
　　　　　　　　　　　　　　　　　    　　↓           ×
　　　　　　　　　　　　　 個人　　佐賀　太郎
団体は性と名と詰めて入力してるが、個人は性と名の間にスペースがあるため
正しい例　　　　　　　　団体　　佐賀太郎
　　　　　　　　　　　　　　　　　    　　↓　　　　　○
　　　　　　　　　　　　　  個人　　佐賀太郎
　　　　　　　　　　　　　　団体　　佐賀　太郎
　　　　　　　　　　　　　　　　　　   　↓　　　　　 ○
　　　　　　　　　　　　　　個人　　佐賀　太郎
</t>
    <rPh sb="0" eb="2">
      <t>ダンタイ</t>
    </rPh>
    <rPh sb="3" eb="5">
      <t>コジン</t>
    </rPh>
    <rPh sb="6" eb="9">
      <t>センシュメイ</t>
    </rPh>
    <rPh sb="10" eb="11">
      <t>オナ</t>
    </rPh>
    <rPh sb="15" eb="17">
      <t>ニュウリョク</t>
    </rPh>
    <rPh sb="26" eb="28">
      <t>マチガ</t>
    </rPh>
    <rPh sb="30" eb="31">
      <t>レイ</t>
    </rPh>
    <rPh sb="37" eb="39">
      <t>ダンタイ</t>
    </rPh>
    <rPh sb="41" eb="43">
      <t>サガ</t>
    </rPh>
    <rPh sb="43" eb="45">
      <t>タロウ</t>
    </rPh>
    <rPh sb="97" eb="99">
      <t>コジン</t>
    </rPh>
    <rPh sb="101" eb="103">
      <t>サガ</t>
    </rPh>
    <rPh sb="104" eb="106">
      <t>タロウ</t>
    </rPh>
    <rPh sb="107" eb="109">
      <t>ダンタイ</t>
    </rPh>
    <rPh sb="110" eb="111">
      <t>セイ</t>
    </rPh>
    <rPh sb="112" eb="113">
      <t>メイ</t>
    </rPh>
    <rPh sb="114" eb="115">
      <t>ツ</t>
    </rPh>
    <rPh sb="117" eb="119">
      <t>ニュウリョク</t>
    </rPh>
    <rPh sb="124" eb="126">
      <t>コジン</t>
    </rPh>
    <rPh sb="127" eb="128">
      <t>セイ</t>
    </rPh>
    <rPh sb="129" eb="130">
      <t>ナ</t>
    </rPh>
    <rPh sb="131" eb="132">
      <t>アイダ</t>
    </rPh>
    <rPh sb="144" eb="145">
      <t>タダ</t>
    </rPh>
    <rPh sb="147" eb="148">
      <t>レイ</t>
    </rPh>
    <rPh sb="156" eb="158">
      <t>ダンタイ</t>
    </rPh>
    <rPh sb="160" eb="162">
      <t>サガ</t>
    </rPh>
    <rPh sb="162" eb="164">
      <t>タロウ</t>
    </rPh>
    <rPh sb="211" eb="213">
      <t>コジン</t>
    </rPh>
    <rPh sb="215" eb="217">
      <t>サガ</t>
    </rPh>
    <rPh sb="217" eb="219">
      <t>タロウ</t>
    </rPh>
    <rPh sb="236" eb="238">
      <t>ダンタイ</t>
    </rPh>
    <rPh sb="240" eb="242">
      <t>サガ</t>
    </rPh>
    <rPh sb="243" eb="245">
      <t>タロウ</t>
    </rPh>
    <rPh sb="291" eb="293">
      <t>コジン</t>
    </rPh>
    <rPh sb="295" eb="297">
      <t>サガ</t>
    </rPh>
    <rPh sb="298" eb="300">
      <t>タロウ</t>
    </rPh>
    <phoneticPr fontId="2"/>
  </si>
  <si>
    <t>鳥栖</t>
    <rPh sb="0" eb="2">
      <t>トス</t>
    </rPh>
    <phoneticPr fontId="3"/>
  </si>
  <si>
    <t>鳥栖中学校</t>
  </si>
  <si>
    <t>鳥栖市立</t>
    <rPh sb="3" eb="4">
      <t>リツ</t>
    </rPh>
    <phoneticPr fontId="2"/>
  </si>
  <si>
    <t>鳥栖地区</t>
  </si>
  <si>
    <t>田代</t>
    <rPh sb="0" eb="2">
      <t>タシロ</t>
    </rPh>
    <phoneticPr fontId="3"/>
  </si>
  <si>
    <t>田代中学校</t>
  </si>
  <si>
    <t>基里</t>
    <rPh sb="0" eb="1">
      <t>キ</t>
    </rPh>
    <rPh sb="1" eb="2">
      <t>ザト</t>
    </rPh>
    <phoneticPr fontId="3"/>
  </si>
  <si>
    <t>基里中学校</t>
  </si>
  <si>
    <t>鳥栖西</t>
    <rPh sb="0" eb="2">
      <t>トス</t>
    </rPh>
    <rPh sb="2" eb="3">
      <t>ニシ</t>
    </rPh>
    <phoneticPr fontId="3"/>
  </si>
  <si>
    <t>鳥栖西中学校</t>
  </si>
  <si>
    <t>基山</t>
    <rPh sb="0" eb="2">
      <t>キヤマ</t>
    </rPh>
    <phoneticPr fontId="3"/>
  </si>
  <si>
    <t>基山中学校</t>
  </si>
  <si>
    <t>東明館</t>
    <rPh sb="0" eb="2">
      <t>トウメイ</t>
    </rPh>
    <rPh sb="2" eb="3">
      <t>カン</t>
    </rPh>
    <phoneticPr fontId="3"/>
  </si>
  <si>
    <t>東明館中学校</t>
  </si>
  <si>
    <t>香楠</t>
    <rPh sb="0" eb="1">
      <t>カ</t>
    </rPh>
    <rPh sb="1" eb="2">
      <t>クス</t>
    </rPh>
    <phoneticPr fontId="3"/>
  </si>
  <si>
    <t>香楠中学校</t>
  </si>
  <si>
    <t>佐賀県立</t>
    <rPh sb="0" eb="3">
      <t>サガケン</t>
    </rPh>
    <rPh sb="3" eb="4">
      <t>リツ</t>
    </rPh>
    <phoneticPr fontId="3"/>
  </si>
  <si>
    <t>中原</t>
    <rPh sb="0" eb="2">
      <t>ナカバル</t>
    </rPh>
    <phoneticPr fontId="3"/>
  </si>
  <si>
    <t>中原中学校</t>
  </si>
  <si>
    <t>みやき町立</t>
    <rPh sb="4" eb="5">
      <t>リツ</t>
    </rPh>
    <phoneticPr fontId="2"/>
  </si>
  <si>
    <t>三養基地区</t>
  </si>
  <si>
    <t>北茂安</t>
    <rPh sb="0" eb="3">
      <t>キタシゲヤス</t>
    </rPh>
    <phoneticPr fontId="3"/>
  </si>
  <si>
    <t>北茂安中学校</t>
  </si>
  <si>
    <t>三根</t>
    <rPh sb="0" eb="2">
      <t>ミネ</t>
    </rPh>
    <phoneticPr fontId="3"/>
  </si>
  <si>
    <t>三根中学校</t>
  </si>
  <si>
    <t>上峰</t>
    <rPh sb="0" eb="2">
      <t>カミミネ</t>
    </rPh>
    <phoneticPr fontId="3"/>
  </si>
  <si>
    <t>上峰中学校</t>
  </si>
  <si>
    <t>上峰町立</t>
    <rPh sb="3" eb="4">
      <t>リツ</t>
    </rPh>
    <phoneticPr fontId="2"/>
  </si>
  <si>
    <t>神埼</t>
    <rPh sb="0" eb="2">
      <t>カンザキ</t>
    </rPh>
    <phoneticPr fontId="3"/>
  </si>
  <si>
    <t>神埼中学校</t>
  </si>
  <si>
    <t>神埼市立</t>
  </si>
  <si>
    <t>神埼地区</t>
  </si>
  <si>
    <t>千代田</t>
    <rPh sb="0" eb="3">
      <t>チヨダ</t>
    </rPh>
    <phoneticPr fontId="3"/>
  </si>
  <si>
    <t>千代田中学校</t>
  </si>
  <si>
    <t>三田川</t>
    <rPh sb="0" eb="3">
      <t>ミタガワ</t>
    </rPh>
    <phoneticPr fontId="3"/>
  </si>
  <si>
    <t>三田川中学校</t>
  </si>
  <si>
    <t>吉野ヶ里町立</t>
  </si>
  <si>
    <t>東脊振</t>
    <rPh sb="0" eb="3">
      <t>ヒガシセフリ</t>
    </rPh>
    <phoneticPr fontId="3"/>
  </si>
  <si>
    <t>東脊振中学校</t>
  </si>
  <si>
    <t>脊振</t>
    <rPh sb="0" eb="2">
      <t>セフリ</t>
    </rPh>
    <phoneticPr fontId="3"/>
  </si>
  <si>
    <t>脊振中学校</t>
  </si>
  <si>
    <t>成章</t>
    <rPh sb="0" eb="1">
      <t>セイ</t>
    </rPh>
    <rPh sb="1" eb="2">
      <t>ショウ</t>
    </rPh>
    <phoneticPr fontId="3"/>
  </si>
  <si>
    <t>成章中学校</t>
  </si>
  <si>
    <t>佐賀市立</t>
  </si>
  <si>
    <t>城南</t>
    <rPh sb="0" eb="2">
      <t>ジョウナン</t>
    </rPh>
    <phoneticPr fontId="3"/>
  </si>
  <si>
    <t>城南中学校</t>
  </si>
  <si>
    <t>昭栄</t>
    <rPh sb="0" eb="2">
      <t>ショウエイ</t>
    </rPh>
    <phoneticPr fontId="3"/>
  </si>
  <si>
    <t>昭栄中学校</t>
  </si>
  <si>
    <t>城東</t>
    <rPh sb="0" eb="2">
      <t>ジョウトウ</t>
    </rPh>
    <phoneticPr fontId="3"/>
  </si>
  <si>
    <t>城東中学校</t>
  </si>
  <si>
    <t>城西</t>
    <rPh sb="0" eb="2">
      <t>ジョウサイ</t>
    </rPh>
    <phoneticPr fontId="3"/>
  </si>
  <si>
    <t>城西中学校</t>
  </si>
  <si>
    <t>城北</t>
    <rPh sb="0" eb="2">
      <t>ジョウホク</t>
    </rPh>
    <phoneticPr fontId="3"/>
  </si>
  <si>
    <t>城北中学校</t>
  </si>
  <si>
    <t>金泉</t>
    <rPh sb="0" eb="1">
      <t>キン</t>
    </rPh>
    <rPh sb="1" eb="2">
      <t>セン</t>
    </rPh>
    <phoneticPr fontId="3"/>
  </si>
  <si>
    <t>金泉中学校</t>
  </si>
  <si>
    <t>芙蓉</t>
    <rPh sb="0" eb="2">
      <t>フヨウ</t>
    </rPh>
    <phoneticPr fontId="3"/>
  </si>
  <si>
    <t>芙蓉中学校</t>
  </si>
  <si>
    <t>鍋島</t>
    <rPh sb="0" eb="2">
      <t>ナベシマ</t>
    </rPh>
    <phoneticPr fontId="3"/>
  </si>
  <si>
    <t>鍋島中学校</t>
  </si>
  <si>
    <t>諸富</t>
    <rPh sb="0" eb="2">
      <t>モロドミ</t>
    </rPh>
    <phoneticPr fontId="3"/>
  </si>
  <si>
    <t>諸富中学校</t>
  </si>
  <si>
    <t>大和</t>
    <rPh sb="0" eb="2">
      <t>ヤマト</t>
    </rPh>
    <phoneticPr fontId="3"/>
  </si>
  <si>
    <t>大和中学校</t>
  </si>
  <si>
    <t>松梅</t>
    <rPh sb="0" eb="1">
      <t>マツ</t>
    </rPh>
    <rPh sb="1" eb="2">
      <t>ウメ</t>
    </rPh>
    <phoneticPr fontId="3"/>
  </si>
  <si>
    <t>松梅中学校</t>
  </si>
  <si>
    <t>北山</t>
    <rPh sb="0" eb="1">
      <t>ホク</t>
    </rPh>
    <rPh sb="1" eb="2">
      <t>ザン</t>
    </rPh>
    <phoneticPr fontId="3"/>
  </si>
  <si>
    <t>北山中学校</t>
  </si>
  <si>
    <t>富士</t>
    <rPh sb="0" eb="2">
      <t>フジ</t>
    </rPh>
    <phoneticPr fontId="3"/>
  </si>
  <si>
    <t>富士中学校</t>
  </si>
  <si>
    <t>三瀬</t>
    <rPh sb="0" eb="2">
      <t>ミツセ</t>
    </rPh>
    <phoneticPr fontId="3"/>
  </si>
  <si>
    <t>三瀬中学校</t>
  </si>
  <si>
    <t>附属</t>
    <rPh sb="0" eb="2">
      <t>フゾク</t>
    </rPh>
    <phoneticPr fontId="3"/>
  </si>
  <si>
    <t>附属中学校</t>
  </si>
  <si>
    <t>佐賀大学文化教育学部</t>
    <rPh sb="0" eb="2">
      <t>サガ</t>
    </rPh>
    <rPh sb="2" eb="4">
      <t>ダイガク</t>
    </rPh>
    <rPh sb="4" eb="6">
      <t>ブンカ</t>
    </rPh>
    <rPh sb="6" eb="8">
      <t>キョウイク</t>
    </rPh>
    <rPh sb="8" eb="10">
      <t>ガクブ</t>
    </rPh>
    <phoneticPr fontId="3"/>
  </si>
  <si>
    <t>弘学館</t>
    <rPh sb="0" eb="1">
      <t>コウ</t>
    </rPh>
    <rPh sb="1" eb="2">
      <t>ガク</t>
    </rPh>
    <rPh sb="2" eb="3">
      <t>カン</t>
    </rPh>
    <phoneticPr fontId="3"/>
  </si>
  <si>
    <t>弘学館中学校</t>
  </si>
  <si>
    <t>清和</t>
    <rPh sb="0" eb="2">
      <t>セイワ</t>
    </rPh>
    <phoneticPr fontId="3"/>
  </si>
  <si>
    <t>清和中学校</t>
  </si>
  <si>
    <t>龍谷</t>
    <rPh sb="0" eb="2">
      <t>リュウコク</t>
    </rPh>
    <phoneticPr fontId="3"/>
  </si>
  <si>
    <t>龍谷中学校</t>
  </si>
  <si>
    <t>成穎</t>
    <rPh sb="0" eb="1">
      <t>セイ</t>
    </rPh>
    <rPh sb="1" eb="2">
      <t>エイ</t>
    </rPh>
    <phoneticPr fontId="3"/>
  </si>
  <si>
    <t>成穎中学校</t>
  </si>
  <si>
    <t>致遠館</t>
    <rPh sb="0" eb="1">
      <t>チ</t>
    </rPh>
    <rPh sb="1" eb="2">
      <t>エン</t>
    </rPh>
    <rPh sb="2" eb="3">
      <t>カン</t>
    </rPh>
    <phoneticPr fontId="3"/>
  </si>
  <si>
    <t>致遠館中学校</t>
  </si>
  <si>
    <t>佐賀県立</t>
    <phoneticPr fontId="3"/>
  </si>
  <si>
    <t>川副</t>
    <rPh sb="0" eb="2">
      <t>カワソエ</t>
    </rPh>
    <phoneticPr fontId="3"/>
  </si>
  <si>
    <t>川副中学校</t>
  </si>
  <si>
    <t>東与賀</t>
    <rPh sb="0" eb="3">
      <t>ヒガシヨカ</t>
    </rPh>
    <phoneticPr fontId="3"/>
  </si>
  <si>
    <t>東与賀中学校</t>
  </si>
  <si>
    <t>思斉</t>
    <rPh sb="0" eb="1">
      <t>シ</t>
    </rPh>
    <rPh sb="1" eb="2">
      <t>セイ</t>
    </rPh>
    <phoneticPr fontId="3"/>
  </si>
  <si>
    <t>思斉中学校</t>
  </si>
  <si>
    <t>ろう</t>
  </si>
  <si>
    <t>ろう学校</t>
    <phoneticPr fontId="2"/>
  </si>
  <si>
    <t>多久市立</t>
  </si>
  <si>
    <t>小城・多久地区</t>
    <rPh sb="0" eb="2">
      <t>オギ</t>
    </rPh>
    <rPh sb="3" eb="5">
      <t>タク</t>
    </rPh>
    <rPh sb="5" eb="7">
      <t>チク</t>
    </rPh>
    <phoneticPr fontId="2"/>
  </si>
  <si>
    <t>小城</t>
    <rPh sb="0" eb="2">
      <t>オギ</t>
    </rPh>
    <phoneticPr fontId="3"/>
  </si>
  <si>
    <t>小城中学校</t>
  </si>
  <si>
    <t>小城市立</t>
  </si>
  <si>
    <t>三日月</t>
    <rPh sb="0" eb="3">
      <t>ミカヅキ</t>
    </rPh>
    <phoneticPr fontId="3"/>
  </si>
  <si>
    <t>三日月中学校</t>
  </si>
  <si>
    <t>牛津</t>
    <rPh sb="0" eb="2">
      <t>ウシヅ</t>
    </rPh>
    <phoneticPr fontId="3"/>
  </si>
  <si>
    <t>牛津中学校</t>
  </si>
  <si>
    <t>芦刈</t>
    <rPh sb="0" eb="2">
      <t>アシカリ</t>
    </rPh>
    <phoneticPr fontId="3"/>
  </si>
  <si>
    <t>芦刈中学校</t>
  </si>
  <si>
    <t>伊万里</t>
    <rPh sb="0" eb="3">
      <t>イマリ</t>
    </rPh>
    <phoneticPr fontId="3"/>
  </si>
  <si>
    <t>伊万里中学校</t>
  </si>
  <si>
    <t>伊万里市立</t>
  </si>
  <si>
    <t>伊万里・西松浦地区</t>
    <rPh sb="0" eb="3">
      <t>イマリ</t>
    </rPh>
    <rPh sb="4" eb="7">
      <t>ニシマツウラ</t>
    </rPh>
    <rPh sb="7" eb="9">
      <t>チク</t>
    </rPh>
    <phoneticPr fontId="2"/>
  </si>
  <si>
    <t>啓成</t>
    <rPh sb="0" eb="1">
      <t>ケイ</t>
    </rPh>
    <rPh sb="1" eb="2">
      <t>セイ</t>
    </rPh>
    <phoneticPr fontId="3"/>
  </si>
  <si>
    <t>啓成中学校</t>
  </si>
  <si>
    <t>青嶺</t>
    <rPh sb="0" eb="1">
      <t>セイ</t>
    </rPh>
    <rPh sb="1" eb="2">
      <t>レイ</t>
    </rPh>
    <phoneticPr fontId="3"/>
  </si>
  <si>
    <t>青嶺中学校</t>
  </si>
  <si>
    <t>東陵</t>
    <rPh sb="0" eb="1">
      <t>トウ</t>
    </rPh>
    <rPh sb="1" eb="2">
      <t>リョウ</t>
    </rPh>
    <phoneticPr fontId="3"/>
  </si>
  <si>
    <t>東陵中学校</t>
  </si>
  <si>
    <t>国見</t>
    <rPh sb="0" eb="2">
      <t>クニミ</t>
    </rPh>
    <phoneticPr fontId="3"/>
  </si>
  <si>
    <t>国見中学校</t>
  </si>
  <si>
    <t>滝野</t>
    <rPh sb="0" eb="2">
      <t>タキノ</t>
    </rPh>
    <phoneticPr fontId="3"/>
  </si>
  <si>
    <t>滝野中学校</t>
  </si>
  <si>
    <t>山代</t>
    <rPh sb="0" eb="2">
      <t>ヤマシロ</t>
    </rPh>
    <phoneticPr fontId="3"/>
  </si>
  <si>
    <t>山代中学校</t>
  </si>
  <si>
    <t>有田</t>
    <rPh sb="0" eb="2">
      <t>アリタ</t>
    </rPh>
    <phoneticPr fontId="3"/>
  </si>
  <si>
    <t>有田中学校</t>
  </si>
  <si>
    <t>有田町立</t>
  </si>
  <si>
    <t>西有田</t>
    <rPh sb="0" eb="3">
      <t>ニシアリタ</t>
    </rPh>
    <phoneticPr fontId="3"/>
  </si>
  <si>
    <t>西有田中学校</t>
  </si>
  <si>
    <t>第一</t>
    <rPh sb="0" eb="2">
      <t>ダイイチ</t>
    </rPh>
    <phoneticPr fontId="3"/>
  </si>
  <si>
    <t>第一中学校</t>
  </si>
  <si>
    <t>唐津市立</t>
  </si>
  <si>
    <t>唐津地区</t>
    <rPh sb="0" eb="2">
      <t>カラツ</t>
    </rPh>
    <rPh sb="2" eb="4">
      <t>チク</t>
    </rPh>
    <phoneticPr fontId="2"/>
  </si>
  <si>
    <t>佐志</t>
    <rPh sb="0" eb="1">
      <t>サ</t>
    </rPh>
    <rPh sb="1" eb="2">
      <t>シ</t>
    </rPh>
    <phoneticPr fontId="3"/>
  </si>
  <si>
    <t>佐志中学校</t>
  </si>
  <si>
    <t>高峰</t>
    <rPh sb="0" eb="2">
      <t>コウホウ</t>
    </rPh>
    <phoneticPr fontId="3"/>
  </si>
  <si>
    <t>高峰中学校</t>
  </si>
  <si>
    <t>第五</t>
    <rPh sb="0" eb="1">
      <t>ダイ</t>
    </rPh>
    <rPh sb="1" eb="2">
      <t>ゴ</t>
    </rPh>
    <phoneticPr fontId="3"/>
  </si>
  <si>
    <t>第五中学校</t>
  </si>
  <si>
    <t>鏡</t>
    <rPh sb="0" eb="1">
      <t>カガミ</t>
    </rPh>
    <phoneticPr fontId="3"/>
  </si>
  <si>
    <t>鏡中学校</t>
  </si>
  <si>
    <t>鬼塚</t>
    <rPh sb="0" eb="2">
      <t>オニツカ</t>
    </rPh>
    <phoneticPr fontId="3"/>
  </si>
  <si>
    <t>鬼塚中学校</t>
  </si>
  <si>
    <t>湊</t>
    <rPh sb="0" eb="1">
      <t>ミナト</t>
    </rPh>
    <phoneticPr fontId="3"/>
  </si>
  <si>
    <t>湊中学校</t>
  </si>
  <si>
    <t>西唐津</t>
    <rPh sb="0" eb="3">
      <t>ニシカラツ</t>
    </rPh>
    <phoneticPr fontId="3"/>
  </si>
  <si>
    <t>西唐津中学校</t>
  </si>
  <si>
    <t>浜玉</t>
    <rPh sb="0" eb="2">
      <t>ハマタマ</t>
    </rPh>
    <phoneticPr fontId="3"/>
  </si>
  <si>
    <t>浜玉中学校</t>
  </si>
  <si>
    <t>厳木</t>
    <rPh sb="0" eb="2">
      <t>キュウラギ</t>
    </rPh>
    <phoneticPr fontId="3"/>
  </si>
  <si>
    <t>厳木中学校</t>
  </si>
  <si>
    <t>相知</t>
    <rPh sb="0" eb="2">
      <t>オウチ</t>
    </rPh>
    <phoneticPr fontId="3"/>
  </si>
  <si>
    <t>相知中学校</t>
  </si>
  <si>
    <t>北波多</t>
    <rPh sb="0" eb="3">
      <t>キタハタ</t>
    </rPh>
    <phoneticPr fontId="3"/>
  </si>
  <si>
    <t>北波多中学校</t>
  </si>
  <si>
    <t>肥前</t>
    <rPh sb="0" eb="2">
      <t>ヒゼン</t>
    </rPh>
    <phoneticPr fontId="3"/>
  </si>
  <si>
    <t>肥前中学校</t>
  </si>
  <si>
    <t>馬渡</t>
    <rPh sb="0" eb="2">
      <t>マワタリ</t>
    </rPh>
    <phoneticPr fontId="3"/>
  </si>
  <si>
    <t>馬渡中学校</t>
  </si>
  <si>
    <t>加唐</t>
    <rPh sb="0" eb="1">
      <t>カ</t>
    </rPh>
    <rPh sb="1" eb="2">
      <t>カラ</t>
    </rPh>
    <phoneticPr fontId="3"/>
  </si>
  <si>
    <t>加唐中学校</t>
  </si>
  <si>
    <t>海青</t>
    <rPh sb="0" eb="1">
      <t>ウミ</t>
    </rPh>
    <rPh sb="1" eb="2">
      <t>アオ</t>
    </rPh>
    <phoneticPr fontId="3"/>
  </si>
  <si>
    <t>海青中学校</t>
  </si>
  <si>
    <t>小川</t>
    <rPh sb="0" eb="2">
      <t>オガワ</t>
    </rPh>
    <phoneticPr fontId="3"/>
  </si>
  <si>
    <t>小川中学校</t>
  </si>
  <si>
    <t>七山</t>
    <rPh sb="0" eb="1">
      <t>ナナ</t>
    </rPh>
    <rPh sb="1" eb="2">
      <t>ヤマ</t>
    </rPh>
    <phoneticPr fontId="3"/>
  </si>
  <si>
    <t>七山中学校</t>
  </si>
  <si>
    <t>玄海町立</t>
    <rPh sb="0" eb="2">
      <t>ゲンカイ</t>
    </rPh>
    <rPh sb="2" eb="3">
      <t>チョウ</t>
    </rPh>
    <phoneticPr fontId="2"/>
  </si>
  <si>
    <t>唐津東</t>
    <rPh sb="0" eb="2">
      <t>カラツ</t>
    </rPh>
    <rPh sb="2" eb="3">
      <t>ヒガシ</t>
    </rPh>
    <phoneticPr fontId="3"/>
  </si>
  <si>
    <t>唐津東中学校</t>
  </si>
  <si>
    <t>佐賀県立</t>
    <phoneticPr fontId="3"/>
  </si>
  <si>
    <t>虹の松原分校</t>
    <rPh sb="0" eb="1">
      <t>ニジ</t>
    </rPh>
    <rPh sb="2" eb="4">
      <t>マツバラ</t>
    </rPh>
    <rPh sb="4" eb="6">
      <t>ブンコウ</t>
    </rPh>
    <phoneticPr fontId="3"/>
  </si>
  <si>
    <t>虹の松原分校</t>
    <phoneticPr fontId="2"/>
  </si>
  <si>
    <t>早稲田佐賀</t>
    <rPh sb="0" eb="3">
      <t>ワセダ</t>
    </rPh>
    <rPh sb="3" eb="5">
      <t>サガ</t>
    </rPh>
    <phoneticPr fontId="3"/>
  </si>
  <si>
    <t>早稲田佐賀中学校</t>
  </si>
  <si>
    <t>武雄</t>
    <rPh sb="0" eb="2">
      <t>タケオ</t>
    </rPh>
    <phoneticPr fontId="3"/>
  </si>
  <si>
    <t>武雄中学校</t>
  </si>
  <si>
    <t>武雄市立</t>
  </si>
  <si>
    <t>杵島・武雄地区</t>
    <rPh sb="0" eb="2">
      <t>キシマ</t>
    </rPh>
    <rPh sb="3" eb="5">
      <t>タケオ</t>
    </rPh>
    <rPh sb="5" eb="7">
      <t>チク</t>
    </rPh>
    <phoneticPr fontId="2"/>
  </si>
  <si>
    <t>武雄北</t>
    <rPh sb="0" eb="2">
      <t>タケオ</t>
    </rPh>
    <rPh sb="2" eb="3">
      <t>キタ</t>
    </rPh>
    <phoneticPr fontId="3"/>
  </si>
  <si>
    <t>武雄北中学校</t>
  </si>
  <si>
    <t>川登</t>
    <rPh sb="0" eb="2">
      <t>カワノボリ</t>
    </rPh>
    <phoneticPr fontId="3"/>
  </si>
  <si>
    <t>川登中学校</t>
  </si>
  <si>
    <t>白石</t>
    <rPh sb="0" eb="2">
      <t>シロイシ</t>
    </rPh>
    <phoneticPr fontId="3"/>
  </si>
  <si>
    <t>白石中学校</t>
  </si>
  <si>
    <t>白石町立</t>
  </si>
  <si>
    <t>福富</t>
    <rPh sb="0" eb="1">
      <t>フク</t>
    </rPh>
    <rPh sb="1" eb="2">
      <t>トミ</t>
    </rPh>
    <phoneticPr fontId="3"/>
  </si>
  <si>
    <t>福富中学校</t>
  </si>
  <si>
    <t>有明</t>
    <rPh sb="0" eb="2">
      <t>アリアケ</t>
    </rPh>
    <phoneticPr fontId="3"/>
  </si>
  <si>
    <t>有明中学校</t>
  </si>
  <si>
    <t>江北</t>
    <rPh sb="0" eb="2">
      <t>コウホク</t>
    </rPh>
    <phoneticPr fontId="3"/>
  </si>
  <si>
    <t>江北中学校</t>
  </si>
  <si>
    <t>江北町立</t>
  </si>
  <si>
    <t>北方</t>
    <rPh sb="0" eb="2">
      <t>キタガタ</t>
    </rPh>
    <phoneticPr fontId="3"/>
  </si>
  <si>
    <t>北方中学校</t>
  </si>
  <si>
    <t>山内</t>
    <rPh sb="0" eb="2">
      <t>ヤマウチ</t>
    </rPh>
    <phoneticPr fontId="3"/>
  </si>
  <si>
    <t>山内中学校</t>
  </si>
  <si>
    <t>武雄青陵</t>
    <rPh sb="2" eb="4">
      <t>セイリョウ</t>
    </rPh>
    <phoneticPr fontId="3"/>
  </si>
  <si>
    <t>武雄青陵中学校</t>
  </si>
  <si>
    <t>佐賀県立</t>
    <phoneticPr fontId="3"/>
  </si>
  <si>
    <t>西部</t>
    <rPh sb="0" eb="2">
      <t>セイブ</t>
    </rPh>
    <phoneticPr fontId="3"/>
  </si>
  <si>
    <t>西部中学校</t>
  </si>
  <si>
    <t>鹿島市立</t>
  </si>
  <si>
    <t>東部中学校</t>
    <phoneticPr fontId="2"/>
  </si>
  <si>
    <t>多良</t>
    <rPh sb="0" eb="2">
      <t>タラ</t>
    </rPh>
    <phoneticPr fontId="3"/>
  </si>
  <si>
    <t>多良中学校</t>
  </si>
  <si>
    <t>太良町立</t>
  </si>
  <si>
    <t>大浦</t>
    <rPh sb="0" eb="2">
      <t>オオウラ</t>
    </rPh>
    <phoneticPr fontId="3"/>
  </si>
  <si>
    <t>大浦中学校</t>
  </si>
  <si>
    <t>塩田</t>
    <rPh sb="0" eb="1">
      <t>シオ</t>
    </rPh>
    <rPh sb="1" eb="2">
      <t>タ</t>
    </rPh>
    <phoneticPr fontId="3"/>
  </si>
  <si>
    <t>塩田中学校</t>
  </si>
  <si>
    <t>嬉野市立</t>
  </si>
  <si>
    <t>嬉野</t>
    <rPh sb="0" eb="2">
      <t>ウレシノ</t>
    </rPh>
    <phoneticPr fontId="3"/>
  </si>
  <si>
    <t>嬉野中学校</t>
  </si>
  <si>
    <t>大野原</t>
    <rPh sb="0" eb="2">
      <t>オオノ</t>
    </rPh>
    <rPh sb="2" eb="3">
      <t>ハラ</t>
    </rPh>
    <phoneticPr fontId="3"/>
  </si>
  <si>
    <t>大野原中学校</t>
  </si>
  <si>
    <t>吉田</t>
    <rPh sb="0" eb="2">
      <t>ヨシダ</t>
    </rPh>
    <phoneticPr fontId="3"/>
  </si>
  <si>
    <t>吉田中学校</t>
  </si>
  <si>
    <t>（男子）</t>
    <rPh sb="1" eb="2">
      <t>オトコ</t>
    </rPh>
    <rPh sb="2" eb="3">
      <t>シ</t>
    </rPh>
    <phoneticPr fontId="2"/>
  </si>
  <si>
    <t>代表　　　　または競技力向上特別枠　</t>
    <rPh sb="0" eb="2">
      <t>ダイヒョウ</t>
    </rPh>
    <phoneticPr fontId="2"/>
  </si>
  <si>
    <t>　　　月　　　日</t>
    <rPh sb="3" eb="4">
      <t>ガツ</t>
    </rPh>
    <rPh sb="7" eb="8">
      <t>ニチ</t>
    </rPh>
    <phoneticPr fontId="2"/>
  </si>
  <si>
    <t>軟式野球</t>
  </si>
  <si>
    <t>ソフトボール</t>
  </si>
  <si>
    <t>男子バスケットボール</t>
    <rPh sb="0" eb="2">
      <t>ダンシ</t>
    </rPh>
    <phoneticPr fontId="2"/>
  </si>
  <si>
    <t>女子バスケットボール</t>
    <rPh sb="0" eb="2">
      <t>ジョシ</t>
    </rPh>
    <phoneticPr fontId="2"/>
  </si>
  <si>
    <t>女子バレーボール</t>
    <rPh sb="0" eb="2">
      <t>ジョシ</t>
    </rPh>
    <phoneticPr fontId="2"/>
  </si>
  <si>
    <t>男子バレーボール</t>
    <rPh sb="0" eb="2">
      <t>ダンシ</t>
    </rPh>
    <phoneticPr fontId="2"/>
  </si>
  <si>
    <t>男子ソフトテニス</t>
    <rPh sb="0" eb="2">
      <t>ダンシ</t>
    </rPh>
    <phoneticPr fontId="2"/>
  </si>
  <si>
    <t>女子ソフトテニス</t>
    <rPh sb="0" eb="2">
      <t>ジョシ</t>
    </rPh>
    <phoneticPr fontId="2"/>
  </si>
  <si>
    <t>男子卓球</t>
    <rPh sb="0" eb="2">
      <t>ダンシ</t>
    </rPh>
    <phoneticPr fontId="2"/>
  </si>
  <si>
    <t>女子卓球</t>
    <rPh sb="0" eb="2">
      <t>ジョシ</t>
    </rPh>
    <phoneticPr fontId="2"/>
  </si>
  <si>
    <t>男子柔道</t>
    <rPh sb="0" eb="2">
      <t>ダンシ</t>
    </rPh>
    <phoneticPr fontId="2"/>
  </si>
  <si>
    <t>女子柔道</t>
    <rPh sb="0" eb="2">
      <t>ジョシ</t>
    </rPh>
    <phoneticPr fontId="2"/>
  </si>
  <si>
    <t>男子剣道</t>
    <rPh sb="0" eb="2">
      <t>ダンシ</t>
    </rPh>
    <phoneticPr fontId="2"/>
  </si>
  <si>
    <t>女子剣道</t>
    <rPh sb="0" eb="2">
      <t>ジョシ</t>
    </rPh>
    <rPh sb="2" eb="4">
      <t>ケンドウ</t>
    </rPh>
    <phoneticPr fontId="2"/>
  </si>
  <si>
    <t>サッカー</t>
    <phoneticPr fontId="2"/>
  </si>
  <si>
    <t>相撲</t>
    <rPh sb="0" eb="2">
      <t>スモウ</t>
    </rPh>
    <phoneticPr fontId="2"/>
  </si>
  <si>
    <t>県大会参加人数</t>
    <rPh sb="0" eb="1">
      <t>ケン</t>
    </rPh>
    <rPh sb="1" eb="3">
      <t>タイカイ</t>
    </rPh>
    <rPh sb="3" eb="5">
      <t>サンカ</t>
    </rPh>
    <rPh sb="5" eb="7">
      <t>ニンズウ</t>
    </rPh>
    <phoneticPr fontId="2"/>
  </si>
  <si>
    <t>合計</t>
    <rPh sb="0" eb="2">
      <t>ゴウケイ</t>
    </rPh>
    <phoneticPr fontId="2"/>
  </si>
  <si>
    <t>学校名A</t>
    <rPh sb="0" eb="2">
      <t>ガッコウ</t>
    </rPh>
    <rPh sb="2" eb="3">
      <t>メイ</t>
    </rPh>
    <phoneticPr fontId="2"/>
  </si>
  <si>
    <t>合同校名</t>
    <rPh sb="0" eb="2">
      <t>ゴウドウ</t>
    </rPh>
    <rPh sb="2" eb="4">
      <t>コウメイ</t>
    </rPh>
    <phoneticPr fontId="2"/>
  </si>
  <si>
    <t>校長名</t>
    <rPh sb="0" eb="3">
      <t>コウチョウメイ</t>
    </rPh>
    <phoneticPr fontId="2"/>
  </si>
  <si>
    <t>学校名B</t>
    <rPh sb="0" eb="2">
      <t>ガッコウ</t>
    </rPh>
    <rPh sb="2" eb="3">
      <t>メイ</t>
    </rPh>
    <phoneticPr fontId="2"/>
  </si>
  <si>
    <t>複数校合同チーム大会申込書</t>
    <rPh sb="0" eb="2">
      <t>フクスウ</t>
    </rPh>
    <rPh sb="2" eb="3">
      <t>コウ</t>
    </rPh>
    <rPh sb="3" eb="5">
      <t>ゴウドウ</t>
    </rPh>
    <rPh sb="8" eb="10">
      <t>タイカイ</t>
    </rPh>
    <rPh sb="10" eb="13">
      <t>モウシコミショ</t>
    </rPh>
    <phoneticPr fontId="2"/>
  </si>
  <si>
    <t>合同校名</t>
    <rPh sb="0" eb="2">
      <t>ゴウドウ</t>
    </rPh>
    <rPh sb="2" eb="3">
      <t>コウ</t>
    </rPh>
    <phoneticPr fontId="2"/>
  </si>
  <si>
    <t>三上　智一</t>
    <rPh sb="0" eb="2">
      <t>ミカミ</t>
    </rPh>
    <rPh sb="3" eb="5">
      <t>トモカズ</t>
    </rPh>
    <phoneticPr fontId="2"/>
  </si>
  <si>
    <t>大町ひじり学園</t>
    <rPh sb="0" eb="2">
      <t>オオマチ</t>
    </rPh>
    <rPh sb="5" eb="7">
      <t>ガクエン</t>
    </rPh>
    <phoneticPr fontId="2"/>
  </si>
  <si>
    <t>大町町立</t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</si>
  <si>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</si>
  <si>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</si>
  <si>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</si>
  <si>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</si>
  <si>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</si>
  <si>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ふりがな</t>
    <phoneticPr fontId="2"/>
  </si>
  <si>
    <t>　　月　　日</t>
    <rPh sb="2" eb="3">
      <t>ガツ</t>
    </rPh>
    <rPh sb="5" eb="6">
      <t>ニチ</t>
    </rPh>
    <phoneticPr fontId="2"/>
  </si>
  <si>
    <t>　月　　日</t>
    <rPh sb="1" eb="2">
      <t>ガツ</t>
    </rPh>
    <rPh sb="4" eb="5">
      <t>ニチ</t>
    </rPh>
    <phoneticPr fontId="2"/>
  </si>
  <si>
    <t>アドバイザー</t>
    <phoneticPr fontId="2"/>
  </si>
  <si>
    <t>（女子）</t>
    <rPh sb="1" eb="2">
      <t>オンナ</t>
    </rPh>
    <rPh sb="2" eb="3">
      <t>コ</t>
    </rPh>
    <phoneticPr fontId="2"/>
  </si>
  <si>
    <t>東原庠舎中央校</t>
    <phoneticPr fontId="2"/>
  </si>
  <si>
    <t>東原庠舎東部校</t>
    <rPh sb="4" eb="6">
      <t>トウブ</t>
    </rPh>
    <phoneticPr fontId="2"/>
  </si>
  <si>
    <t>東原庠舎西渓校</t>
    <rPh sb="4" eb="5">
      <t>ニシ</t>
    </rPh>
    <rPh sb="5" eb="6">
      <t>ケイ</t>
    </rPh>
    <phoneticPr fontId="2"/>
  </si>
  <si>
    <t>玄海みらい学園</t>
    <rPh sb="5" eb="7">
      <t>ガクエン</t>
    </rPh>
    <phoneticPr fontId="2"/>
  </si>
  <si>
    <t>引率責任者</t>
    <rPh sb="0" eb="2">
      <t>インソツ</t>
    </rPh>
    <rPh sb="2" eb="5">
      <t>セキニンシャ</t>
    </rPh>
    <phoneticPr fontId="2"/>
  </si>
  <si>
    <t>　　　　　　　　　　　</t>
    <phoneticPr fontId="2"/>
  </si>
  <si>
    <t>コーチ名</t>
    <phoneticPr fontId="2"/>
  </si>
  <si>
    <t>引率責任者</t>
    <rPh sb="0" eb="5">
      <t>インソツセキニンシャ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</si>
  <si>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</si>
  <si>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</si>
  <si>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南波多郷学館</t>
    <rPh sb="0" eb="1">
      <t>ミナミ</t>
    </rPh>
    <rPh sb="1" eb="3">
      <t>ハタ</t>
    </rPh>
    <rPh sb="3" eb="4">
      <t>ゴウ</t>
    </rPh>
    <rPh sb="4" eb="5">
      <t>ガク</t>
    </rPh>
    <rPh sb="5" eb="6">
      <t>カン</t>
    </rPh>
    <phoneticPr fontId="3"/>
  </si>
  <si>
    <t>区分</t>
    <rPh sb="0" eb="2">
      <t>クブン</t>
    </rPh>
    <phoneticPr fontId="2"/>
  </si>
  <si>
    <t>（女子）</t>
    <rPh sb="1" eb="3">
      <t>ジョシ</t>
    </rPh>
    <rPh sb="2" eb="3">
      <t>シ</t>
    </rPh>
    <phoneticPr fontId="2"/>
  </si>
  <si>
    <t>１　校長　 ２　教職員   ３　部活動指導員　　４　教職員外　　５　生徒</t>
    <rPh sb="34" eb="36">
      <t>セイト</t>
    </rPh>
    <phoneticPr fontId="2"/>
  </si>
  <si>
    <t>１　校長　 ２　教職員   ３　部活動指導員　　４　教職員外</t>
    <phoneticPr fontId="2"/>
  </si>
  <si>
    <t>（備考に競技力向上特別枠を記入）</t>
    <rPh sb="1" eb="3">
      <t>ビコウ</t>
    </rPh>
    <rPh sb="4" eb="7">
      <t>キョウギリョク</t>
    </rPh>
    <rPh sb="7" eb="9">
      <t>コウジョウ</t>
    </rPh>
    <rPh sb="9" eb="11">
      <t>トクベツ</t>
    </rPh>
    <rPh sb="11" eb="12">
      <t>ワク</t>
    </rPh>
    <rPh sb="13" eb="15">
      <t>キニュウ</t>
    </rPh>
    <phoneticPr fontId="2"/>
  </si>
  <si>
    <t>１　校長　 ２　教職員   ３　部活動指導員　　４　教職員外</t>
    <phoneticPr fontId="2"/>
  </si>
  <si>
    <t>cm</t>
    <phoneticPr fontId="2"/>
  </si>
  <si>
    <t>㎏</t>
    <phoneticPr fontId="2"/>
  </si>
  <si>
    <t>１　校長　 ２　教員   ３　部活動指導員</t>
    <phoneticPr fontId="2"/>
  </si>
  <si>
    <t>１　校長　 ２　教職員   ３　部活動指導員</t>
    <rPh sb="9" eb="10">
      <t>ショク</t>
    </rPh>
    <phoneticPr fontId="2"/>
  </si>
  <si>
    <t>１　校長　 ２　教職員   ３　部活動指導員</t>
    <phoneticPr fontId="2"/>
  </si>
  <si>
    <t>１　校長　 ２　教員   ３　部活動指導員</t>
    <phoneticPr fontId="2"/>
  </si>
  <si>
    <t>１　校長　 ２　教職員   ３　部活動指導員　　４　教職員外</t>
    <phoneticPr fontId="2"/>
  </si>
  <si>
    <t>１　校長　 ２　教職員   ３　部活動指導員</t>
    <phoneticPr fontId="2"/>
  </si>
  <si>
    <t>１　校長　 ２　教職員   ３　部活動指導員</t>
    <phoneticPr fontId="2"/>
  </si>
  <si>
    <t>１　校長　 ２　教職員   ３　部活動指導員</t>
    <phoneticPr fontId="2"/>
  </si>
  <si>
    <t>１　校長　 ２　教職員   ３　部活動指導員　　４　教職員外</t>
    <phoneticPr fontId="2"/>
  </si>
  <si>
    <t>１　校長　 ２　教職員   ３　部活動指導員　　４　教職員外</t>
    <phoneticPr fontId="2"/>
  </si>
  <si>
    <t>※1～4を記入</t>
    <rPh sb="5" eb="7">
      <t>キニュウ</t>
    </rPh>
    <phoneticPr fontId="2"/>
  </si>
  <si>
    <t>マネージャー</t>
    <phoneticPr fontId="2"/>
  </si>
  <si>
    <t>学校名・学年</t>
    <rPh sb="0" eb="3">
      <t>ガッコウメイ</t>
    </rPh>
    <rPh sb="4" eb="6">
      <t>ガクネン</t>
    </rPh>
    <phoneticPr fontId="2"/>
  </si>
  <si>
    <t>１　校長　 ２　教員   ３　部活動指導員</t>
    <phoneticPr fontId="2"/>
  </si>
  <si>
    <t>ベンチ入り引率責任者</t>
    <rPh sb="3" eb="4">
      <t>イ</t>
    </rPh>
    <rPh sb="5" eb="7">
      <t>インソツ</t>
    </rPh>
    <rPh sb="7" eb="10">
      <t>セキニンシャ</t>
    </rPh>
    <phoneticPr fontId="2"/>
  </si>
  <si>
    <t>引率責任者者</t>
    <rPh sb="0" eb="2">
      <t>インソツ</t>
    </rPh>
    <rPh sb="2" eb="5">
      <t>セキニンシャ</t>
    </rPh>
    <rPh sb="5" eb="6">
      <t>シャ</t>
    </rPh>
    <phoneticPr fontId="2"/>
  </si>
  <si>
    <t>１　校長　 ２　教員   ３　部活動指導員</t>
    <phoneticPr fontId="2"/>
  </si>
  <si>
    <t>１　校長　 ２　教員   ３　部活動指導員</t>
    <phoneticPr fontId="2"/>
  </si>
  <si>
    <t>（女子）</t>
    <rPh sb="1" eb="3">
      <t>ジョシ</t>
    </rPh>
    <rPh sb="2" eb="3">
      <t>コ</t>
    </rPh>
    <phoneticPr fontId="2"/>
  </si>
  <si>
    <t>校長</t>
  </si>
  <si>
    <t>印</t>
  </si>
  <si>
    <t>鹿島・嬉野・藤津地区</t>
    <rPh sb="0" eb="2">
      <t>カシマ</t>
    </rPh>
    <rPh sb="3" eb="5">
      <t>ウレシノ</t>
    </rPh>
    <rPh sb="6" eb="8">
      <t>フジツ</t>
    </rPh>
    <rPh sb="8" eb="10">
      <t>チク</t>
    </rPh>
    <phoneticPr fontId="2"/>
  </si>
  <si>
    <t>東部</t>
    <rPh sb="0" eb="2">
      <t>トウブ</t>
    </rPh>
    <phoneticPr fontId="3"/>
  </si>
  <si>
    <t>西渓校</t>
    <rPh sb="0" eb="1">
      <t>セイ</t>
    </rPh>
    <rPh sb="1" eb="2">
      <t>ケイ</t>
    </rPh>
    <rPh sb="2" eb="3">
      <t>コウ</t>
    </rPh>
    <phoneticPr fontId="3"/>
  </si>
  <si>
    <t>東部校</t>
    <rPh sb="0" eb="2">
      <t>トウブ</t>
    </rPh>
    <rPh sb="2" eb="3">
      <t>コウ</t>
    </rPh>
    <phoneticPr fontId="3"/>
  </si>
  <si>
    <t>中央校</t>
    <rPh sb="0" eb="2">
      <t>チュウオウ</t>
    </rPh>
    <rPh sb="2" eb="3">
      <t>コウ</t>
    </rPh>
    <phoneticPr fontId="3"/>
  </si>
  <si>
    <t>玄海みらい</t>
    <rPh sb="0" eb="2">
      <t>ゲンカイ</t>
    </rPh>
    <phoneticPr fontId="3"/>
  </si>
  <si>
    <t>大町ひじり</t>
    <rPh sb="0" eb="2">
      <t>オオマチ</t>
    </rPh>
    <phoneticPr fontId="3"/>
  </si>
  <si>
    <t>競技</t>
    <rPh sb="0" eb="2">
      <t>キョウギ</t>
    </rPh>
    <phoneticPr fontId="2"/>
  </si>
  <si>
    <t>サッカー競技</t>
    <rPh sb="4" eb="6">
      <t>キョウギ</t>
    </rPh>
    <phoneticPr fontId="2"/>
  </si>
  <si>
    <t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</si>
  <si>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</si>
  <si>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</si>
  <si>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</si>
  <si>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位置</t>
    <rPh sb="0" eb="2">
      <t>イチ</t>
    </rPh>
    <phoneticPr fontId="2"/>
  </si>
  <si>
    <t>先発</t>
    <rPh sb="0" eb="2">
      <t>センパツ</t>
    </rPh>
    <phoneticPr fontId="2"/>
  </si>
  <si>
    <t>Ｎｏ</t>
    <phoneticPr fontId="2"/>
  </si>
  <si>
    <t>※A～Dのアルファベットで記入</t>
    <phoneticPr fontId="2"/>
  </si>
  <si>
    <t>※1～4で記入</t>
    <phoneticPr fontId="2"/>
  </si>
  <si>
    <t>　１　校長　 ２　教員   ３　部活動指導員</t>
    <phoneticPr fontId="2"/>
  </si>
  <si>
    <t>　１　校長　 ２　教職員   ３　部活動指導員</t>
    <phoneticPr fontId="2"/>
  </si>
  <si>
    <t>　１　校長　 ２　教職員   ３　部活動指導員　　４　教職員外</t>
    <phoneticPr fontId="2"/>
  </si>
  <si>
    <t>FPシャツ</t>
    <phoneticPr fontId="2"/>
  </si>
  <si>
    <t>FPショーツ</t>
    <phoneticPr fontId="2"/>
  </si>
  <si>
    <t>FPストッキング</t>
    <phoneticPr fontId="2"/>
  </si>
  <si>
    <t>GKシャツ</t>
    <phoneticPr fontId="2"/>
  </si>
  <si>
    <t>GKショーツ</t>
    <phoneticPr fontId="2"/>
  </si>
  <si>
    <t>GKストッキング</t>
    <phoneticPr fontId="2"/>
  </si>
  <si>
    <t>SUB</t>
    <phoneticPr fontId="2"/>
  </si>
  <si>
    <t>GK  ・  DF  ・  MF  ・  FW</t>
    <phoneticPr fontId="2"/>
  </si>
  <si>
    <t>Ａコーチ名</t>
    <rPh sb="4" eb="5">
      <t>メイ</t>
    </rPh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</si>
  <si>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</si>
  <si>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</si>
  <si>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</si>
  <si>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</si>
  <si>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</si>
  <si>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</si>
  <si>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>令和</t>
    <phoneticPr fontId="2"/>
  </si>
  <si>
    <t>Aコーチ名</t>
    <rPh sb="4" eb="5">
      <t>メイ</t>
    </rPh>
    <phoneticPr fontId="2"/>
  </si>
  <si>
    <t>合同校名</t>
    <rPh sb="0" eb="2">
      <t>ゴウドウ</t>
    </rPh>
    <rPh sb="2" eb="3">
      <t>コウ</t>
    </rPh>
    <rPh sb="3" eb="4">
      <t>メイ</t>
    </rPh>
    <phoneticPr fontId="2"/>
  </si>
  <si>
    <t>令和</t>
    <rPh sb="0" eb="2">
      <t>レイワ</t>
    </rPh>
    <phoneticPr fontId="2"/>
  </si>
  <si>
    <t>複数校合同チーム申込書</t>
    <rPh sb="0" eb="2">
      <t>フクスウ</t>
    </rPh>
    <rPh sb="2" eb="3">
      <t>コウ</t>
    </rPh>
    <rPh sb="3" eb="5">
      <t>ゴウドウ</t>
    </rPh>
    <rPh sb="8" eb="11">
      <t>モウシコミショ</t>
    </rPh>
    <phoneticPr fontId="2"/>
  </si>
  <si>
    <t>吉田　聖</t>
    <rPh sb="0" eb="2">
      <t>ヨシダ</t>
    </rPh>
    <rPh sb="3" eb="4">
      <t>キヨシ</t>
    </rPh>
    <phoneticPr fontId="2"/>
  </si>
  <si>
    <t>福井　宏和</t>
    <rPh sb="0" eb="2">
      <t>フクイ</t>
    </rPh>
    <rPh sb="3" eb="5">
      <t>ヒロカズ</t>
    </rPh>
    <phoneticPr fontId="2"/>
  </si>
  <si>
    <t>原　寛喜</t>
    <rPh sb="0" eb="1">
      <t>ハラ</t>
    </rPh>
    <rPh sb="2" eb="3">
      <t>ヒロシ</t>
    </rPh>
    <rPh sb="3" eb="4">
      <t>キ</t>
    </rPh>
    <phoneticPr fontId="2"/>
  </si>
  <si>
    <t>令和　3年　　　月　　　　日</t>
    <rPh sb="8" eb="9">
      <t>ツキ</t>
    </rPh>
    <rPh sb="13" eb="14">
      <t>ニチ</t>
    </rPh>
    <phoneticPr fontId="2"/>
  </si>
  <si>
    <r>
      <t>上記の者は、本校在学の生徒であり、</t>
    </r>
    <r>
      <rPr>
        <sz val="11"/>
        <color rgb="FFFF0000"/>
        <rFont val="ＭＳ Ｐゴシック"/>
        <family val="3"/>
        <charset val="128"/>
      </rPr>
      <t>参加同意書の提出を受け</t>
    </r>
    <r>
      <rPr>
        <sz val="11"/>
        <rFont val="ＭＳ Ｐゴシック"/>
        <family val="3"/>
        <charset val="128"/>
      </rPr>
      <t>、標記大会への出場を承認します。</t>
    </r>
    <rPh sb="0" eb="2">
      <t>ジョウキ</t>
    </rPh>
    <rPh sb="3" eb="4">
      <t>モノ</t>
    </rPh>
    <rPh sb="6" eb="10">
      <t>ホンコウザイガク</t>
    </rPh>
    <rPh sb="11" eb="13">
      <t>セイト</t>
    </rPh>
    <rPh sb="17" eb="22">
      <t>サンカドウイショ</t>
    </rPh>
    <rPh sb="23" eb="25">
      <t>テイシュツ</t>
    </rPh>
    <rPh sb="26" eb="27">
      <t>ウ</t>
    </rPh>
    <rPh sb="29" eb="31">
      <t>ヒョウキ</t>
    </rPh>
    <rPh sb="31" eb="33">
      <t>タイカイ</t>
    </rPh>
    <rPh sb="35" eb="37">
      <t>シュツジョウ</t>
    </rPh>
    <rPh sb="38" eb="40">
      <t>ショウニン</t>
    </rPh>
    <phoneticPr fontId="2"/>
  </si>
  <si>
    <r>
      <t>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0" eb="2">
      <t>ジョウキ</t>
    </rPh>
    <rPh sb="8" eb="11">
      <t>ホンチク</t>
    </rPh>
    <rPh sb="11" eb="13">
      <t>ダイヒョウ</t>
    </rPh>
    <rPh sb="16" eb="18">
      <t>ヒョウキ</t>
    </rPh>
    <rPh sb="18" eb="20">
      <t>タイカイ</t>
    </rPh>
    <rPh sb="21" eb="23">
      <t>シュツジョウ</t>
    </rPh>
    <rPh sb="28" eb="29">
      <t>ニン</t>
    </rPh>
    <rPh sb="31" eb="33">
      <t>タイカイ</t>
    </rPh>
    <rPh sb="35" eb="37">
      <t>サンカ</t>
    </rPh>
    <rPh sb="37" eb="39">
      <t>モウシコ</t>
    </rPh>
    <phoneticPr fontId="2"/>
  </si>
  <si>
    <r>
      <rPr>
        <sz val="11"/>
        <color rgb="FFFF0000"/>
        <rFont val="ＭＳ Ｐゴシック"/>
        <family val="3"/>
        <charset val="128"/>
      </rPr>
      <t>上記学校A・Bで参加同意書の提出を受け</t>
    </r>
    <r>
      <rPr>
        <sz val="11"/>
        <rFont val="ＭＳ Ｐゴシック"/>
        <family val="3"/>
        <charset val="128"/>
      </rPr>
      <t>、上記チームが</t>
    </r>
    <r>
      <rPr>
        <sz val="11"/>
        <color rgb="FFFF0000"/>
        <rFont val="ＭＳ Ｐゴシック"/>
        <family val="3"/>
        <charset val="128"/>
      </rPr>
      <t>本地区代表</t>
    </r>
    <r>
      <rPr>
        <sz val="11"/>
        <rFont val="ＭＳ Ｐゴシック"/>
        <family val="3"/>
        <charset val="128"/>
      </rPr>
      <t>として標記大会に出場することを認め、大会への参加申込みをいたします。</t>
    </r>
    <rPh sb="8" eb="12">
      <t>サンカドウイ</t>
    </rPh>
    <rPh sb="12" eb="13">
      <t>ショ</t>
    </rPh>
    <rPh sb="17" eb="18">
      <t>ウ</t>
    </rPh>
    <rPh sb="20" eb="22">
      <t>ジョウキ</t>
    </rPh>
    <rPh sb="26" eb="31">
      <t>ホンチクダイヒョウ</t>
    </rPh>
    <phoneticPr fontId="2"/>
  </si>
  <si>
    <r>
      <t>上記の者は本校在学の生徒であり、</t>
    </r>
    <r>
      <rPr>
        <sz val="11"/>
        <color rgb="FFFF0000"/>
        <rFont val="ＭＳ Ｐゴシック"/>
        <family val="3"/>
        <charset val="128"/>
      </rPr>
      <t>参加同意書の提出を受け</t>
    </r>
    <r>
      <rPr>
        <sz val="11"/>
        <rFont val="ＭＳ Ｐゴシック"/>
        <family val="3"/>
        <charset val="128"/>
      </rPr>
      <t>、標記大会への出場を認め、大会への参加申込みをいたします。</t>
    </r>
    <phoneticPr fontId="2"/>
  </si>
  <si>
    <r>
      <t>上記の者は本校在学の生徒であり、</t>
    </r>
    <r>
      <rPr>
        <sz val="11"/>
        <color rgb="FFFF0000"/>
        <rFont val="ＭＳ Ｐゴシック"/>
        <family val="3"/>
        <charset val="128"/>
      </rPr>
      <t>参加同意書の提出を受け</t>
    </r>
    <r>
      <rPr>
        <sz val="11"/>
        <rFont val="ＭＳ Ｐゴシック"/>
        <family val="3"/>
        <charset val="128"/>
      </rPr>
      <t>、標記大会への出場を認め、大会への参加申込みをいたします。</t>
    </r>
    <rPh sb="0" eb="1">
      <t>ウエ</t>
    </rPh>
    <phoneticPr fontId="2"/>
  </si>
  <si>
    <r>
      <t>上記の者は、本校在学の生徒であり、</t>
    </r>
    <r>
      <rPr>
        <sz val="11"/>
        <color rgb="FFFF0000"/>
        <rFont val="ＭＳ Ｐゴシック"/>
        <family val="3"/>
        <charset val="128"/>
      </rPr>
      <t>参加同意書の提出を受け、</t>
    </r>
    <r>
      <rPr>
        <sz val="11"/>
        <rFont val="ＭＳ Ｐゴシック"/>
        <family val="3"/>
        <charset val="128"/>
      </rPr>
      <t>標記大会への出場を承認します。</t>
    </r>
    <phoneticPr fontId="2"/>
  </si>
  <si>
    <r>
      <t>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3" eb="5">
      <t>ジョウキ</t>
    </rPh>
    <rPh sb="11" eb="14">
      <t>ホンチク</t>
    </rPh>
    <rPh sb="14" eb="16">
      <t>ダイヒョウ</t>
    </rPh>
    <rPh sb="19" eb="21">
      <t>ヒョウキ</t>
    </rPh>
    <rPh sb="21" eb="23">
      <t>タイカイ</t>
    </rPh>
    <rPh sb="24" eb="26">
      <t>シュツジョウ</t>
    </rPh>
    <rPh sb="31" eb="32">
      <t>ニン</t>
    </rPh>
    <rPh sb="34" eb="36">
      <t>タイカイ</t>
    </rPh>
    <rPh sb="38" eb="40">
      <t>サンカ</t>
    </rPh>
    <rPh sb="40" eb="42">
      <t>モウシコ</t>
    </rPh>
    <phoneticPr fontId="2"/>
  </si>
  <si>
    <r>
      <t>　　　　　　上記の者は、本校在学の生徒であり、</t>
    </r>
    <r>
      <rPr>
        <sz val="11"/>
        <color rgb="FFFF0000"/>
        <rFont val="ＭＳ Ｐゴシック"/>
        <family val="3"/>
        <charset val="128"/>
      </rPr>
      <t>参加同意書の提出を受け、</t>
    </r>
    <r>
      <rPr>
        <sz val="11"/>
        <rFont val="ＭＳ Ｐゴシック"/>
        <family val="3"/>
        <charset val="128"/>
      </rPr>
      <t>標記大会への出場を承認します。</t>
    </r>
    <phoneticPr fontId="2"/>
  </si>
  <si>
    <r>
      <t>　　　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6" eb="8">
      <t>ジョウキ</t>
    </rPh>
    <rPh sb="14" eb="17">
      <t>ホンチク</t>
    </rPh>
    <rPh sb="17" eb="19">
      <t>ダイヒョウ</t>
    </rPh>
    <rPh sb="22" eb="24">
      <t>ヒョウキ</t>
    </rPh>
    <rPh sb="24" eb="26">
      <t>タイカイ</t>
    </rPh>
    <rPh sb="27" eb="29">
      <t>シュツジョウ</t>
    </rPh>
    <rPh sb="34" eb="35">
      <t>ニン</t>
    </rPh>
    <rPh sb="37" eb="39">
      <t>タイカイ</t>
    </rPh>
    <rPh sb="41" eb="43">
      <t>サンカ</t>
    </rPh>
    <rPh sb="43" eb="45">
      <t>モウシコ</t>
    </rPh>
    <phoneticPr fontId="2"/>
  </si>
  <si>
    <r>
      <t>上記学校で</t>
    </r>
    <r>
      <rPr>
        <sz val="11"/>
        <color rgb="FFFF0000"/>
        <rFont val="ＭＳ Ｐゴシック"/>
        <family val="3"/>
        <charset val="128"/>
      </rPr>
      <t>参加同意書の提出を受け、</t>
    </r>
    <r>
      <rPr>
        <sz val="11"/>
        <rFont val="ＭＳ Ｐゴシック"/>
        <family val="3"/>
        <charset val="128"/>
      </rPr>
      <t>上記チームが本地区代表として標記大会に出場することを認め、大会への参加申込みをいたします。</t>
    </r>
    <phoneticPr fontId="2"/>
  </si>
  <si>
    <t>藤原　孝昭</t>
    <rPh sb="0" eb="2">
      <t>フジワラ</t>
    </rPh>
    <rPh sb="3" eb="5">
      <t>タカアキ</t>
    </rPh>
    <phoneticPr fontId="2"/>
  </si>
  <si>
    <t>桑原　智仁</t>
    <rPh sb="0" eb="2">
      <t>クワハラ</t>
    </rPh>
    <rPh sb="3" eb="5">
      <t>トモヒト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</si>
  <si>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</si>
  <si>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</si>
  <si>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×　　700円＝</t>
    <rPh sb="6" eb="7">
      <t>エン</t>
    </rPh>
    <phoneticPr fontId="2"/>
  </si>
  <si>
    <t>学校名C</t>
    <rPh sb="0" eb="3">
      <t>ガッコウメイ</t>
    </rPh>
    <phoneticPr fontId="2"/>
  </si>
  <si>
    <t>校長名印</t>
    <rPh sb="0" eb="2">
      <t>コウチョウ</t>
    </rPh>
    <rPh sb="2" eb="3">
      <t>メイ</t>
    </rPh>
    <rPh sb="3" eb="4">
      <t>イン</t>
    </rPh>
    <phoneticPr fontId="2"/>
  </si>
  <si>
    <t>１　校長　 ２　教員   ３　部活動指導員</t>
    <phoneticPr fontId="2"/>
  </si>
  <si>
    <t>１　校長　 ２　教職員   ３　部活動指導員</t>
    <phoneticPr fontId="2"/>
  </si>
  <si>
    <t>１　校長　 ２　教職員   ３　部活動指導員　　４　教職員外</t>
    <phoneticPr fontId="2"/>
  </si>
  <si>
    <t>区分</t>
    <rPh sb="0" eb="2">
      <t>クブン</t>
    </rPh>
    <phoneticPr fontId="2"/>
  </si>
  <si>
    <t>背番号</t>
    <rPh sb="0" eb="3">
      <t>セバンゴウ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</si>
  <si>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</si>
  <si>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</si>
  <si>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引率責任者</t>
    <rPh sb="0" eb="2">
      <t>インソツ</t>
    </rPh>
    <rPh sb="2" eb="5">
      <t>セキニンシャ</t>
    </rPh>
    <phoneticPr fontId="2"/>
  </si>
  <si>
    <t>印</t>
    <rPh sb="0" eb="1">
      <t>イン</t>
    </rPh>
    <phoneticPr fontId="2"/>
  </si>
  <si>
    <r>
      <rPr>
        <sz val="11"/>
        <color rgb="FFFF0000"/>
        <rFont val="ＭＳ Ｐゴシック"/>
        <family val="3"/>
        <charset val="128"/>
      </rPr>
      <t>上記学校A・B・Cで参加同意書の提出を受け</t>
    </r>
    <r>
      <rPr>
        <sz val="11"/>
        <rFont val="ＭＳ Ｐゴシック"/>
        <family val="3"/>
        <charset val="128"/>
      </rPr>
      <t>、上記チームが</t>
    </r>
    <r>
      <rPr>
        <sz val="11"/>
        <color rgb="FFFF0000"/>
        <rFont val="ＭＳ Ｐゴシック"/>
        <family val="3"/>
        <charset val="128"/>
      </rPr>
      <t>本地区代表</t>
    </r>
    <r>
      <rPr>
        <sz val="11"/>
        <rFont val="ＭＳ Ｐゴシック"/>
        <family val="3"/>
        <charset val="128"/>
      </rPr>
      <t>として標記大会に出場することを認め、大会への参加申込みをいたします。</t>
    </r>
    <rPh sb="10" eb="14">
      <t>サンカドウイ</t>
    </rPh>
    <rPh sb="14" eb="15">
      <t>ショ</t>
    </rPh>
    <rPh sb="19" eb="20">
      <t>ウ</t>
    </rPh>
    <rPh sb="22" eb="24">
      <t>ジョウキ</t>
    </rPh>
    <rPh sb="28" eb="33">
      <t>ホンチクダイヒョウ</t>
    </rPh>
    <phoneticPr fontId="2"/>
  </si>
  <si>
    <t>令和4年</t>
    <rPh sb="0" eb="2">
      <t>レイワ</t>
    </rPh>
    <phoneticPr fontId="2"/>
  </si>
  <si>
    <t>令和4年度　第59回　　佐賀県中学校総合体育大会</t>
    <rPh sb="0" eb="2">
      <t>レイワ</t>
    </rPh>
    <phoneticPr fontId="2"/>
  </si>
  <si>
    <t>ベンチ入り
引率責任者</t>
    <phoneticPr fontId="2"/>
  </si>
  <si>
    <t>軟式野球</t>
    <rPh sb="0" eb="2">
      <t>ナンシキ</t>
    </rPh>
    <rPh sb="2" eb="4">
      <t>ヤキュウ</t>
    </rPh>
    <phoneticPr fontId="2"/>
  </si>
  <si>
    <t>学校名・
学年</t>
    <rPh sb="0" eb="3">
      <t>ガッコウメイ</t>
    </rPh>
    <rPh sb="5" eb="7">
      <t>ガクネン</t>
    </rPh>
    <phoneticPr fontId="2"/>
  </si>
  <si>
    <t>　</t>
    <phoneticPr fontId="2"/>
  </si>
  <si>
    <t>　　年</t>
    <rPh sb="2" eb="3">
      <t>ネン</t>
    </rPh>
    <phoneticPr fontId="2"/>
  </si>
  <si>
    <t>（　男子　・　女子　）</t>
    <rPh sb="2" eb="4">
      <t>ダンシ</t>
    </rPh>
    <rPh sb="7" eb="9">
      <t>ジョシ</t>
    </rPh>
    <phoneticPr fontId="2"/>
  </si>
  <si>
    <t>令和４年度　第59回　　佐賀県中学校総合体育大会</t>
    <rPh sb="0" eb="2">
      <t>レイワ</t>
    </rPh>
    <phoneticPr fontId="2"/>
  </si>
  <si>
    <t>令和4年</t>
    <rPh sb="0" eb="2">
      <t>レイワ</t>
    </rPh>
    <rPh sb="3" eb="4">
      <t>ネン</t>
    </rPh>
    <phoneticPr fontId="2"/>
  </si>
  <si>
    <t>令和4年　　　月　　　　日</t>
    <rPh sb="7" eb="8">
      <t>ツキ</t>
    </rPh>
    <rPh sb="12" eb="13">
      <t>ニチ</t>
    </rPh>
    <phoneticPr fontId="2"/>
  </si>
  <si>
    <t>令和　4年　　　月　　　　日</t>
    <rPh sb="8" eb="9">
      <t>ツキ</t>
    </rPh>
    <rPh sb="13" eb="14">
      <t>ニチ</t>
    </rPh>
    <phoneticPr fontId="2"/>
  </si>
  <si>
    <t>令和4年</t>
    <phoneticPr fontId="2"/>
  </si>
  <si>
    <t>※備考には、主将を記入する</t>
    <rPh sb="1" eb="3">
      <t>ビコウ</t>
    </rPh>
    <rPh sb="6" eb="8">
      <t>シュショウ</t>
    </rPh>
    <rPh sb="9" eb="11">
      <t>キニュウ</t>
    </rPh>
    <phoneticPr fontId="2"/>
  </si>
  <si>
    <t>備考にスコアラーがいる場合は、
スコアラーを記入</t>
    <rPh sb="0" eb="2">
      <t>ビコウ</t>
    </rPh>
    <rPh sb="11" eb="13">
      <t>バアイ</t>
    </rPh>
    <rPh sb="22" eb="24">
      <t>キニュウ</t>
    </rPh>
    <phoneticPr fontId="2"/>
  </si>
  <si>
    <t>※備考には、主将を記入する</t>
    <phoneticPr fontId="2"/>
  </si>
  <si>
    <t>髙木　健</t>
    <rPh sb="0" eb="2">
      <t>タカギ</t>
    </rPh>
    <rPh sb="3" eb="4">
      <t>ケン</t>
    </rPh>
    <phoneticPr fontId="2"/>
  </si>
  <si>
    <t>田中　己三</t>
    <rPh sb="0" eb="2">
      <t>タナカ</t>
    </rPh>
    <rPh sb="3" eb="4">
      <t>オノレ</t>
    </rPh>
    <rPh sb="4" eb="5">
      <t>サン</t>
    </rPh>
    <phoneticPr fontId="2"/>
  </si>
  <si>
    <t>森田　直樹</t>
    <rPh sb="0" eb="2">
      <t>モリタ</t>
    </rPh>
    <rPh sb="3" eb="5">
      <t>ナオキ</t>
    </rPh>
    <phoneticPr fontId="2"/>
  </si>
  <si>
    <t>中村　数寛</t>
    <rPh sb="0" eb="2">
      <t>ナカムラ</t>
    </rPh>
    <rPh sb="3" eb="4">
      <t>カズ</t>
    </rPh>
    <rPh sb="4" eb="5">
      <t>ヒロシ</t>
    </rPh>
    <phoneticPr fontId="2"/>
  </si>
  <si>
    <r>
      <t>※辞退届は、</t>
    </r>
    <r>
      <rPr>
        <u/>
        <sz val="11"/>
        <color rgb="FFFF0000"/>
        <rFont val="ＭＳ Ｐゴシック"/>
        <family val="3"/>
        <charset val="128"/>
      </rPr>
      <t>１日目の競技（第一試合）開始時間の30分前</t>
    </r>
    <r>
      <rPr>
        <u/>
        <sz val="11"/>
        <rFont val="ＭＳ Ｐゴシック"/>
        <family val="3"/>
        <charset val="128"/>
      </rPr>
      <t>に本部へ提出する。</t>
    </r>
    <phoneticPr fontId="2"/>
  </si>
  <si>
    <r>
      <t>※変更届は、</t>
    </r>
    <r>
      <rPr>
        <u/>
        <sz val="11"/>
        <color rgb="FFFF0000"/>
        <rFont val="ＭＳ Ｐゴシック"/>
        <family val="3"/>
        <charset val="128"/>
      </rPr>
      <t>当日の競技（第一試合）開始時間の30分前</t>
    </r>
    <r>
      <rPr>
        <u/>
        <sz val="11"/>
        <rFont val="ＭＳ Ｐゴシック"/>
        <family val="3"/>
        <charset val="128"/>
      </rPr>
      <t>に本部へ提出する。</t>
    </r>
    <phoneticPr fontId="2"/>
  </si>
  <si>
    <r>
      <t>※変更届は</t>
    </r>
    <r>
      <rPr>
        <u/>
        <sz val="11"/>
        <color rgb="FFFF0000"/>
        <rFont val="ＭＳ Ｐゴシック"/>
        <family val="3"/>
        <charset val="128"/>
      </rPr>
      <t>当日の競技（第一試合）開始時間の30分前</t>
    </r>
    <r>
      <rPr>
        <u/>
        <sz val="11"/>
        <rFont val="ＭＳ Ｐゴシック"/>
        <family val="3"/>
        <charset val="128"/>
      </rPr>
      <t>に本部へ提出する。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</si>
</sst>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5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top" shrinkToFit="1"/>
    </xf>
    <xf numFmtId="0" fontId="4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0" xfId="1" applyFont="1" applyFill="1"/>
    <xf numFmtId="0" fontId="1" fillId="0" borderId="0" xfId="1" applyFill="1"/>
    <xf numFmtId="0" fontId="4" fillId="0" borderId="0" xfId="1" applyFont="1" applyAlignment="1">
      <alignment horizontal="center"/>
    </xf>
    <xf numFmtId="0" fontId="1" fillId="0" borderId="0" xfId="1" applyFill="1" applyBorder="1"/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 shrinkToFit="1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distributed" vertical="center" indent="1"/>
    </xf>
    <xf numFmtId="0" fontId="15" fillId="0" borderId="1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Border="1" applyAlignment="1">
      <alignment horizontal="distributed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15" fillId="0" borderId="36" xfId="0" applyFont="1" applyBorder="1" applyAlignment="1">
      <alignment horizontal="distributed" vertical="center" wrapText="1"/>
    </xf>
    <xf numFmtId="0" fontId="15" fillId="0" borderId="15" xfId="0" applyFont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6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0" fillId="0" borderId="9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9" fillId="0" borderId="82" xfId="0" applyFont="1" applyFill="1" applyBorder="1" applyAlignment="1">
      <alignment horizontal="left" vertical="top" wrapText="1" shrinkToFit="1"/>
    </xf>
    <xf numFmtId="0" fontId="9" fillId="0" borderId="83" xfId="0" applyFont="1" applyFill="1" applyBorder="1" applyAlignment="1">
      <alignment horizontal="left" vertical="top" wrapText="1" shrinkToFit="1"/>
    </xf>
    <xf numFmtId="0" fontId="9" fillId="0" borderId="84" xfId="0" applyFont="1" applyFill="1" applyBorder="1" applyAlignment="1">
      <alignment horizontal="left" vertical="top" wrapText="1" shrinkToFit="1"/>
    </xf>
    <xf numFmtId="0" fontId="9" fillId="0" borderId="85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left" vertical="top" wrapText="1" shrinkToFit="1"/>
    </xf>
    <xf numFmtId="0" fontId="9" fillId="0" borderId="86" xfId="0" applyFont="1" applyFill="1" applyBorder="1" applyAlignment="1">
      <alignment horizontal="left" vertical="top" wrapText="1" shrinkToFit="1"/>
    </xf>
    <xf numFmtId="0" fontId="9" fillId="0" borderId="87" xfId="0" applyFont="1" applyFill="1" applyBorder="1" applyAlignment="1">
      <alignment horizontal="left" vertical="top" wrapText="1" shrinkToFit="1"/>
    </xf>
    <xf numFmtId="0" fontId="9" fillId="0" borderId="88" xfId="0" applyFont="1" applyFill="1" applyBorder="1" applyAlignment="1">
      <alignment horizontal="left" vertical="top" wrapText="1" shrinkToFit="1"/>
    </xf>
    <xf numFmtId="0" fontId="9" fillId="0" borderId="89" xfId="0" applyFont="1" applyFill="1" applyBorder="1" applyAlignment="1">
      <alignment horizontal="left" vertical="top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3" fillId="0" borderId="37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top" shrinkToFit="1"/>
    </xf>
    <xf numFmtId="0" fontId="0" fillId="0" borderId="14" xfId="0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3" fillId="0" borderId="72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0" fillId="0" borderId="17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6</xdr:row>
      <xdr:rowOff>47625</xdr:rowOff>
    </xdr:from>
    <xdr:to>
      <xdr:col>5</xdr:col>
      <xdr:colOff>688927</xdr:colOff>
      <xdr:row>11</xdr:row>
      <xdr:rowOff>231775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4402602-3B1A-4BDB-ADC3-534005CEEDD0}"/>
            </a:ext>
          </a:extLst>
        </xdr:cNvPr>
        <xdr:cNvSpPr txBox="1"/>
      </xdr:nvSpPr>
      <xdr:spPr>
        <a:xfrm>
          <a:off x="95250" y="2676525"/>
          <a:ext cx="5457825" cy="2381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marL="137160"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ＭＳ 明朝"/>
            </a:rPr>
            <a:t>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参加生徒の引率・監督等は、当該校の校長・教員・部活動指導員とする。ただし、当分の間当該校の教職員でもよい。（引率を除く）【開催基準</a:t>
          </a:r>
          <a:r>
            <a:rPr lang="ja-JP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６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（</a:t>
          </a:r>
          <a:r>
            <a:rPr lang="en-U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6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）】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・団体と個人の選手名は同じように入力してください。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正しい例　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　間違った例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　太郎（スペースがある）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111125</xdr:colOff>
      <xdr:row>12</xdr:row>
      <xdr:rowOff>114301</xdr:rowOff>
    </xdr:from>
    <xdr:to>
      <xdr:col>5</xdr:col>
      <xdr:colOff>701628</xdr:colOff>
      <xdr:row>18</xdr:row>
      <xdr:rowOff>149232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234E83D-90B6-4F0F-931D-ED1DCBF0AF34}"/>
            </a:ext>
          </a:extLst>
        </xdr:cNvPr>
        <xdr:cNvSpPr txBox="1"/>
      </xdr:nvSpPr>
      <xdr:spPr>
        <a:xfrm>
          <a:off x="114300" y="5372101"/>
          <a:ext cx="5457825" cy="16002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107950</xdr:colOff>
      <xdr:row>20</xdr:row>
      <xdr:rowOff>149225</xdr:rowOff>
    </xdr:from>
    <xdr:to>
      <xdr:col>5</xdr:col>
      <xdr:colOff>720664</xdr:colOff>
      <xdr:row>26</xdr:row>
      <xdr:rowOff>19059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640092FA-6AE5-4EB4-BCF0-BCD6FD20564E}"/>
            </a:ext>
          </a:extLst>
        </xdr:cNvPr>
        <xdr:cNvSpPr txBox="1"/>
      </xdr:nvSpPr>
      <xdr:spPr>
        <a:xfrm>
          <a:off x="123825" y="7315200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・参加料（生徒一人７００円）の合計額は、計算式により末尾にある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学校別参加料シート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に表示されます。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大会申込書に添えて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各地区理事長に持参してください。（</a:t>
          </a:r>
          <a:r>
            <a:rPr lang="en-US" alt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基山町・吉野ヶ里町・小城市の学校は除く）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10</xdr:row>
      <xdr:rowOff>174625</xdr:rowOff>
    </xdr:from>
    <xdr:to>
      <xdr:col>11</xdr:col>
      <xdr:colOff>409575</xdr:colOff>
      <xdr:row>12</xdr:row>
      <xdr:rowOff>212725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49FB9F-E3A8-4051-B183-FADEC44550FA}"/>
            </a:ext>
          </a:extLst>
        </xdr:cNvPr>
        <xdr:cNvSpPr txBox="1"/>
      </xdr:nvSpPr>
      <xdr:spPr>
        <a:xfrm>
          <a:off x="7305675" y="26574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117475</xdr:colOff>
      <xdr:row>10</xdr:row>
      <xdr:rowOff>57150</xdr:rowOff>
    </xdr:from>
    <xdr:to>
      <xdr:col>8</xdr:col>
      <xdr:colOff>339918</xdr:colOff>
      <xdr:row>13</xdr:row>
      <xdr:rowOff>114300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A820E86B-90FB-463E-B06C-4ED49A082BD5}"/>
            </a:ext>
          </a:extLst>
        </xdr:cNvPr>
        <xdr:cNvSpPr/>
      </xdr:nvSpPr>
      <xdr:spPr>
        <a:xfrm>
          <a:off x="6905625" y="25336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429367</xdr:colOff>
      <xdr:row>10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A5A15101-A9A2-422D-9723-03CBB2321833}"/>
            </a:ext>
          </a:extLst>
        </xdr:cNvPr>
        <xdr:cNvSpPr/>
      </xdr:nvSpPr>
      <xdr:spPr>
        <a:xfrm>
          <a:off x="74580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127000</xdr:colOff>
      <xdr:row>8</xdr:row>
      <xdr:rowOff>57150</xdr:rowOff>
    </xdr:from>
    <xdr:to>
      <xdr:col>3</xdr:col>
      <xdr:colOff>349220</xdr:colOff>
      <xdr:row>8</xdr:row>
      <xdr:rowOff>247650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480D5F8-003A-49A4-81D0-2C99A5FFA766}"/>
            </a:ext>
          </a:extLst>
        </xdr:cNvPr>
        <xdr:cNvSpPr txBox="1">
          <a:spLocks noChangeArrowheads="1"/>
        </xdr:cNvSpPr>
      </xdr:nvSpPr>
      <xdr:spPr bwMode="auto">
        <a:xfrm>
          <a:off x="3067050" y="18669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212725</xdr:colOff>
      <xdr:row>8</xdr:row>
      <xdr:rowOff>57150</xdr:rowOff>
    </xdr:from>
    <xdr:to>
      <xdr:col>7</xdr:col>
      <xdr:colOff>435951</xdr:colOff>
      <xdr:row>8</xdr:row>
      <xdr:rowOff>247650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9279242-C318-4D22-A288-C3D79BDE8B51}"/>
            </a:ext>
          </a:extLst>
        </xdr:cNvPr>
        <xdr:cNvSpPr txBox="1">
          <a:spLocks noChangeArrowheads="1"/>
        </xdr:cNvSpPr>
      </xdr:nvSpPr>
      <xdr:spPr bwMode="auto">
        <a:xfrm>
          <a:off x="6353175" y="18669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3175</xdr:colOff>
      <xdr:row>36</xdr:row>
      <xdr:rowOff>130175</xdr:rowOff>
    </xdr:from>
    <xdr:to>
      <xdr:col>7</xdr:col>
      <xdr:colOff>232201</xdr:colOff>
      <xdr:row>37</xdr:row>
      <xdr:rowOff>149225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7E8AACD-1B9C-4738-9845-A3884E98B891}"/>
            </a:ext>
          </a:extLst>
        </xdr:cNvPr>
        <xdr:cNvSpPr txBox="1">
          <a:spLocks noChangeArrowheads="1"/>
        </xdr:cNvSpPr>
      </xdr:nvSpPr>
      <xdr:spPr bwMode="auto">
        <a:xfrm>
          <a:off x="6124575" y="958215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BD8243-113A-4846-892A-163FA6666C8A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BCB8645-357B-4D47-9572-0F9B51131079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DE6AA1-A53A-472F-A818-25BD82B24F86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7CE42A24-0569-451A-A764-6AF1E0BCDBEC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5450DCB9-4DBD-4A0D-9E42-055C37C0BE14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3224EB9-CDD6-44F4-8E0C-63BE214DCE59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7</xdr:row>
      <xdr:rowOff>295275</xdr:rowOff>
    </xdr:from>
    <xdr:to>
      <xdr:col>11</xdr:col>
      <xdr:colOff>304854</xdr:colOff>
      <xdr:row>9</xdr:row>
      <xdr:rowOff>117475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06C17E-5264-47FB-BF37-14D8A4ABFECA}"/>
            </a:ext>
          </a:extLst>
        </xdr:cNvPr>
        <xdr:cNvSpPr txBox="1"/>
      </xdr:nvSpPr>
      <xdr:spPr>
        <a:xfrm>
          <a:off x="7724775" y="2324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7</xdr:row>
      <xdr:rowOff>114300</xdr:rowOff>
    </xdr:from>
    <xdr:to>
      <xdr:col>8</xdr:col>
      <xdr:colOff>304846</xdr:colOff>
      <xdr:row>9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B759A5D-062B-47F3-80D3-E6C95FF93AA1}"/>
            </a:ext>
          </a:extLst>
        </xdr:cNvPr>
        <xdr:cNvSpPr/>
      </xdr:nvSpPr>
      <xdr:spPr>
        <a:xfrm>
          <a:off x="7410450" y="21431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6</xdr:row>
      <xdr:rowOff>212725</xdr:rowOff>
    </xdr:from>
    <xdr:to>
      <xdr:col>9</xdr:col>
      <xdr:colOff>535935</xdr:colOff>
      <xdr:row>7</xdr:row>
      <xdr:rowOff>190555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0CE03F2-1C5E-4302-A750-8789B6B1BEC4}"/>
            </a:ext>
          </a:extLst>
        </xdr:cNvPr>
        <xdr:cNvSpPr/>
      </xdr:nvSpPr>
      <xdr:spPr>
        <a:xfrm>
          <a:off x="8124825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7</xdr:row>
      <xdr:rowOff>285750</xdr:rowOff>
    </xdr:from>
    <xdr:to>
      <xdr:col>11</xdr:col>
      <xdr:colOff>358829</xdr:colOff>
      <xdr:row>9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E92624D-3E28-41B3-A8DD-905C2E0441B2}"/>
            </a:ext>
          </a:extLst>
        </xdr:cNvPr>
        <xdr:cNvSpPr txBox="1"/>
      </xdr:nvSpPr>
      <xdr:spPr>
        <a:xfrm>
          <a:off x="7781925" y="23145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88900</xdr:colOff>
      <xdr:row>7</xdr:row>
      <xdr:rowOff>117475</xdr:rowOff>
    </xdr:from>
    <xdr:to>
      <xdr:col>8</xdr:col>
      <xdr:colOff>306576</xdr:colOff>
      <xdr:row>9</xdr:row>
      <xdr:rowOff>304822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E63B5DE-98EA-4075-A5C6-0749D7C46F0F}"/>
            </a:ext>
          </a:extLst>
        </xdr:cNvPr>
        <xdr:cNvSpPr/>
      </xdr:nvSpPr>
      <xdr:spPr>
        <a:xfrm>
          <a:off x="7419975" y="21526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530225</xdr:colOff>
      <xdr:row>9</xdr:row>
      <xdr:rowOff>231775</xdr:rowOff>
    </xdr:from>
    <xdr:to>
      <xdr:col>9</xdr:col>
      <xdr:colOff>348956</xdr:colOff>
      <xdr:row>10</xdr:row>
      <xdr:rowOff>209605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DE04334-13B7-46AC-A587-FDFA4B5211B8}"/>
            </a:ext>
          </a:extLst>
        </xdr:cNvPr>
        <xdr:cNvSpPr/>
      </xdr:nvSpPr>
      <xdr:spPr>
        <a:xfrm>
          <a:off x="7905750" y="30003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403225</xdr:colOff>
      <xdr:row>11</xdr:row>
      <xdr:rowOff>0</xdr:rowOff>
    </xdr:from>
    <xdr:to>
      <xdr:col>11</xdr:col>
      <xdr:colOff>349250</xdr:colOff>
      <xdr:row>12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70A3A2-3735-4B3E-8680-04AA7ECBE945}"/>
            </a:ext>
          </a:extLst>
        </xdr:cNvPr>
        <xdr:cNvSpPr txBox="1"/>
      </xdr:nvSpPr>
      <xdr:spPr>
        <a:xfrm>
          <a:off x="7229475" y="26670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10</xdr:row>
      <xdr:rowOff>19050</xdr:rowOff>
    </xdr:from>
    <xdr:to>
      <xdr:col>8</xdr:col>
      <xdr:colOff>358821</xdr:colOff>
      <xdr:row>13</xdr:row>
      <xdr:rowOff>76200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11F753D-AFE1-49B0-B9D8-0191755D43D4}"/>
            </a:ext>
          </a:extLst>
        </xdr:cNvPr>
        <xdr:cNvSpPr/>
      </xdr:nvSpPr>
      <xdr:spPr>
        <a:xfrm>
          <a:off x="6924675" y="24955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429367</xdr:colOff>
      <xdr:row>10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57264AA-DA91-44D6-B310-0E21E388574B}"/>
            </a:ext>
          </a:extLst>
        </xdr:cNvPr>
        <xdr:cNvSpPr/>
      </xdr:nvSpPr>
      <xdr:spPr>
        <a:xfrm>
          <a:off x="74580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212725</xdr:colOff>
      <xdr:row>8</xdr:row>
      <xdr:rowOff>47625</xdr:rowOff>
    </xdr:from>
    <xdr:to>
      <xdr:col>3</xdr:col>
      <xdr:colOff>435951</xdr:colOff>
      <xdr:row>8</xdr:row>
      <xdr:rowOff>238125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6AA4C2C-4761-43AD-87B8-9A446D63F3E6}"/>
            </a:ext>
          </a:extLst>
        </xdr:cNvPr>
        <xdr:cNvSpPr txBox="1">
          <a:spLocks noChangeArrowheads="1"/>
        </xdr:cNvSpPr>
      </xdr:nvSpPr>
      <xdr:spPr bwMode="auto">
        <a:xfrm>
          <a:off x="3162300" y="1857375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263525</xdr:colOff>
      <xdr:row>8</xdr:row>
      <xdr:rowOff>47625</xdr:rowOff>
    </xdr:from>
    <xdr:to>
      <xdr:col>7</xdr:col>
      <xdr:colOff>486751</xdr:colOff>
      <xdr:row>8</xdr:row>
      <xdr:rowOff>238125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8EEACA3-0F58-44B8-8DEF-C071A6A7150F}"/>
            </a:ext>
          </a:extLst>
        </xdr:cNvPr>
        <xdr:cNvSpPr txBox="1">
          <a:spLocks noChangeArrowheads="1"/>
        </xdr:cNvSpPr>
      </xdr:nvSpPr>
      <xdr:spPr bwMode="auto">
        <a:xfrm>
          <a:off x="6410325" y="1857375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53975</xdr:colOff>
      <xdr:row>33</xdr:row>
      <xdr:rowOff>130175</xdr:rowOff>
    </xdr:from>
    <xdr:to>
      <xdr:col>7</xdr:col>
      <xdr:colOff>280939</xdr:colOff>
      <xdr:row>34</xdr:row>
      <xdr:rowOff>149225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93E9C16-1C52-4457-BF75-2D8585A622CB}"/>
            </a:ext>
          </a:extLst>
        </xdr:cNvPr>
        <xdr:cNvSpPr txBox="1">
          <a:spLocks noChangeArrowheads="1"/>
        </xdr:cNvSpPr>
      </xdr:nvSpPr>
      <xdr:spPr bwMode="auto">
        <a:xfrm>
          <a:off x="6181725" y="916305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6719172-A155-41ED-82BD-32632D62CE7A}"/>
            </a:ext>
          </a:extLst>
        </xdr:cNvPr>
        <xdr:cNvSpPr txBox="1">
          <a:spLocks noChangeArrowheads="1"/>
        </xdr:cNvSpPr>
      </xdr:nvSpPr>
      <xdr:spPr bwMode="auto">
        <a:xfrm>
          <a:off x="2190750" y="1997075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8271E1E-4847-4141-A42F-E0B9E578AF9D}"/>
            </a:ext>
          </a:extLst>
        </xdr:cNvPr>
        <xdr:cNvSpPr txBox="1">
          <a:spLocks noChangeArrowheads="1"/>
        </xdr:cNvSpPr>
      </xdr:nvSpPr>
      <xdr:spPr bwMode="auto">
        <a:xfrm>
          <a:off x="4518025" y="2022475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299A36-166C-456E-BEAF-9945126D4CBC}"/>
            </a:ext>
          </a:extLst>
        </xdr:cNvPr>
        <xdr:cNvSpPr txBox="1"/>
      </xdr:nvSpPr>
      <xdr:spPr>
        <a:xfrm>
          <a:off x="7696200" y="2676525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B1523A3-513C-47E8-8C83-035EA7A6C71D}"/>
            </a:ext>
          </a:extLst>
        </xdr:cNvPr>
        <xdr:cNvSpPr/>
      </xdr:nvSpPr>
      <xdr:spPr>
        <a:xfrm>
          <a:off x="7214918" y="2688027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699607CE-EB27-4FFC-8D7D-7738CA5F1071}"/>
            </a:ext>
          </a:extLst>
        </xdr:cNvPr>
        <xdr:cNvSpPr/>
      </xdr:nvSpPr>
      <xdr:spPr>
        <a:xfrm>
          <a:off x="7435251" y="2244306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831B8B3-3F74-419F-AA7E-3EA4B10FDE05}"/>
            </a:ext>
          </a:extLst>
        </xdr:cNvPr>
        <xdr:cNvSpPr txBox="1">
          <a:spLocks noChangeArrowheads="1"/>
        </xdr:cNvSpPr>
      </xdr:nvSpPr>
      <xdr:spPr bwMode="auto">
        <a:xfrm>
          <a:off x="6848295" y="2007079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EE1B86-79BD-4246-B04E-6E8F67E7FC33}"/>
            </a:ext>
          </a:extLst>
        </xdr:cNvPr>
        <xdr:cNvSpPr txBox="1"/>
      </xdr:nvSpPr>
      <xdr:spPr>
        <a:xfrm>
          <a:off x="7591425" y="1562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A0FAAB6-7C91-4857-ABC7-E5B6006155AB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B929FDBD-2148-41DC-896C-2BE4BEB61AB8}"/>
            </a:ext>
          </a:extLst>
        </xdr:cNvPr>
        <xdr:cNvSpPr/>
      </xdr:nvSpPr>
      <xdr:spPr>
        <a:xfrm>
          <a:off x="7696200" y="23050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8</xdr:row>
      <xdr:rowOff>38100</xdr:rowOff>
    </xdr:from>
    <xdr:to>
      <xdr:col>47</xdr:col>
      <xdr:colOff>161962</xdr:colOff>
      <xdr:row>11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8396748-B9F5-4DD0-A199-284763E905DC}"/>
            </a:ext>
          </a:extLst>
        </xdr:cNvPr>
        <xdr:cNvSpPr txBox="1"/>
      </xdr:nvSpPr>
      <xdr:spPr>
        <a:xfrm>
          <a:off x="7591425" y="16097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41275</xdr:colOff>
      <xdr:row>7</xdr:row>
      <xdr:rowOff>66675</xdr:rowOff>
    </xdr:from>
    <xdr:to>
      <xdr:col>37</xdr:col>
      <xdr:colOff>92446</xdr:colOff>
      <xdr:row>12</xdr:row>
      <xdr:rowOff>117475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AD654AB9-FB6B-402D-9BD0-9A1AD145D6AE}"/>
            </a:ext>
          </a:extLst>
        </xdr:cNvPr>
        <xdr:cNvSpPr/>
      </xdr:nvSpPr>
      <xdr:spPr>
        <a:xfrm>
          <a:off x="7248525" y="14668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111125</xdr:colOff>
      <xdr:row>12</xdr:row>
      <xdr:rowOff>3175</xdr:rowOff>
    </xdr:from>
    <xdr:to>
      <xdr:col>41</xdr:col>
      <xdr:colOff>16</xdr:colOff>
      <xdr:row>14</xdr:row>
      <xdr:rowOff>66675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958960A4-01E8-4C36-8E34-FBBD308110DE}"/>
            </a:ext>
          </a:extLst>
        </xdr:cNvPr>
        <xdr:cNvSpPr/>
      </xdr:nvSpPr>
      <xdr:spPr>
        <a:xfrm>
          <a:off x="7715250" y="2209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4A14FE-AC40-49C5-830E-A1C0E75A6070}"/>
            </a:ext>
          </a:extLst>
        </xdr:cNvPr>
        <xdr:cNvSpPr txBox="1"/>
      </xdr:nvSpPr>
      <xdr:spPr>
        <a:xfrm>
          <a:off x="7534275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FED10D0-E535-4EF7-AB88-0A0ECD3629BC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E2F55BF-A8B0-4175-94BD-424DB8293FAD}"/>
            </a:ext>
          </a:extLst>
        </xdr:cNvPr>
        <xdr:cNvSpPr/>
      </xdr:nvSpPr>
      <xdr:spPr>
        <a:xfrm>
          <a:off x="7810500" y="22669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155575</xdr:colOff>
      <xdr:row>7</xdr:row>
      <xdr:rowOff>123825</xdr:rowOff>
    </xdr:from>
    <xdr:to>
      <xdr:col>47</xdr:col>
      <xdr:colOff>63500</xdr:colOff>
      <xdr:row>11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7D090D-8F16-4FF7-B6B9-521E677BC44F}"/>
            </a:ext>
          </a:extLst>
        </xdr:cNvPr>
        <xdr:cNvSpPr txBox="1"/>
      </xdr:nvSpPr>
      <xdr:spPr>
        <a:xfrm>
          <a:off x="7572375" y="15240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38100</xdr:rowOff>
    </xdr:from>
    <xdr:to>
      <xdr:col>37</xdr:col>
      <xdr:colOff>98626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7403376-AF42-4219-965F-92219117BCF2}"/>
            </a:ext>
          </a:extLst>
        </xdr:cNvPr>
        <xdr:cNvSpPr/>
      </xdr:nvSpPr>
      <xdr:spPr>
        <a:xfrm>
          <a:off x="7267575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98425</xdr:colOff>
      <xdr:row>11</xdr:row>
      <xdr:rowOff>85725</xdr:rowOff>
    </xdr:from>
    <xdr:to>
      <xdr:col>40</xdr:col>
      <xdr:colOff>162032</xdr:colOff>
      <xdr:row>13</xdr:row>
      <xdr:rowOff>98425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12963544-D8BD-404D-884A-657656D268C4}"/>
            </a:ext>
          </a:extLst>
        </xdr:cNvPr>
        <xdr:cNvSpPr/>
      </xdr:nvSpPr>
      <xdr:spPr>
        <a:xfrm>
          <a:off x="7724775" y="214312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206375</xdr:colOff>
      <xdr:row>7</xdr:row>
      <xdr:rowOff>171450</xdr:rowOff>
    </xdr:from>
    <xdr:ext cx="2140556" cy="8191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47292D-76B5-44C5-90DF-35E74BCEA511}"/>
            </a:ext>
          </a:extLst>
        </xdr:cNvPr>
        <xdr:cNvSpPr txBox="1"/>
      </xdr:nvSpPr>
      <xdr:spPr>
        <a:xfrm>
          <a:off x="7524750" y="1905000"/>
          <a:ext cx="214312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307975</xdr:colOff>
      <xdr:row>7</xdr:row>
      <xdr:rowOff>269875</xdr:rowOff>
    </xdr:from>
    <xdr:to>
      <xdr:col>11</xdr:col>
      <xdr:colOff>250810</xdr:colOff>
      <xdr:row>9</xdr:row>
      <xdr:rowOff>247686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105FC4-6AAD-457D-9E51-639DB1BA3C42}"/>
            </a:ext>
          </a:extLst>
        </xdr:cNvPr>
        <xdr:cNvSpPr txBox="1"/>
      </xdr:nvSpPr>
      <xdr:spPr>
        <a:xfrm>
          <a:off x="6962775" y="20097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73025</xdr:colOff>
      <xdr:row>7</xdr:row>
      <xdr:rowOff>117475</xdr:rowOff>
    </xdr:from>
    <xdr:to>
      <xdr:col>8</xdr:col>
      <xdr:colOff>285796</xdr:colOff>
      <xdr:row>10</xdr:row>
      <xdr:rowOff>152422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9B7CE88-0347-4600-A24B-2BCFB56E37AE}"/>
            </a:ext>
          </a:extLst>
        </xdr:cNvPr>
        <xdr:cNvSpPr/>
      </xdr:nvSpPr>
      <xdr:spPr>
        <a:xfrm>
          <a:off x="6686550" y="1857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374650</xdr:colOff>
      <xdr:row>7</xdr:row>
      <xdr:rowOff>0</xdr:rowOff>
    </xdr:from>
    <xdr:to>
      <xdr:col>10</xdr:col>
      <xdr:colOff>206918</xdr:colOff>
      <xdr:row>7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8599F5C-1874-4C77-B507-006D934F30FD}"/>
            </a:ext>
          </a:extLst>
        </xdr:cNvPr>
        <xdr:cNvSpPr/>
      </xdr:nvSpPr>
      <xdr:spPr>
        <a:xfrm>
          <a:off x="7724775" y="1438275"/>
          <a:ext cx="48577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3175</xdr:rowOff>
    </xdr:from>
    <xdr:to>
      <xdr:col>47</xdr:col>
      <xdr:colOff>92119</xdr:colOff>
      <xdr:row>11</xdr:row>
      <xdr:rowOff>57186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6FD614-B914-4E1C-A377-BDC647926429}"/>
            </a:ext>
          </a:extLst>
        </xdr:cNvPr>
        <xdr:cNvSpPr txBox="1"/>
      </xdr:nvSpPr>
      <xdr:spPr>
        <a:xfrm>
          <a:off x="7505700" y="12382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89241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1224613-FA0D-4664-BC62-C60607742234}"/>
            </a:ext>
          </a:extLst>
        </xdr:cNvPr>
        <xdr:cNvSpPr/>
      </xdr:nvSpPr>
      <xdr:spPr>
        <a:xfrm>
          <a:off x="7258050" y="11049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174625</xdr:colOff>
      <xdr:row>5</xdr:row>
      <xdr:rowOff>3175</xdr:rowOff>
    </xdr:from>
    <xdr:to>
      <xdr:col>40</xdr:col>
      <xdr:colOff>73025</xdr:colOff>
      <xdr:row>7</xdr:row>
      <xdr:rowOff>38157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B52A1BB-3642-4D53-9D19-E50FDB042F76}"/>
            </a:ext>
          </a:extLst>
        </xdr:cNvPr>
        <xdr:cNvSpPr/>
      </xdr:nvSpPr>
      <xdr:spPr>
        <a:xfrm>
          <a:off x="7591425" y="7239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127000</xdr:colOff>
      <xdr:row>8</xdr:row>
      <xdr:rowOff>28575</xdr:rowOff>
    </xdr:from>
    <xdr:to>
      <xdr:col>47</xdr:col>
      <xdr:colOff>117475</xdr:colOff>
      <xdr:row>11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26132-5459-4A16-B02A-84178DEB4A45}"/>
            </a:ext>
          </a:extLst>
        </xdr:cNvPr>
        <xdr:cNvSpPr txBox="1"/>
      </xdr:nvSpPr>
      <xdr:spPr>
        <a:xfrm>
          <a:off x="7543800" y="12573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66675</xdr:rowOff>
    </xdr:from>
    <xdr:to>
      <xdr:col>37</xdr:col>
      <xdr:colOff>89241</xdr:colOff>
      <xdr:row>12</xdr:row>
      <xdr:rowOff>117475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AB02B54-BC84-4294-94C0-8D557CEDBDA4}"/>
            </a:ext>
          </a:extLst>
        </xdr:cNvPr>
        <xdr:cNvSpPr/>
      </xdr:nvSpPr>
      <xdr:spPr>
        <a:xfrm>
          <a:off x="7258050" y="11239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5</xdr:row>
      <xdr:rowOff>92075</xdr:rowOff>
    </xdr:from>
    <xdr:to>
      <xdr:col>40</xdr:col>
      <xdr:colOff>70052</xdr:colOff>
      <xdr:row>7</xdr:row>
      <xdr:rowOff>133353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EFC687E9-9E52-4F0C-8355-15FC93A94766}"/>
            </a:ext>
          </a:extLst>
        </xdr:cNvPr>
        <xdr:cNvSpPr/>
      </xdr:nvSpPr>
      <xdr:spPr>
        <a:xfrm>
          <a:off x="7600950" y="8191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5D2385-1655-4577-8D70-F8586D72B5BE}"/>
            </a:ext>
          </a:extLst>
        </xdr:cNvPr>
        <xdr:cNvSpPr txBox="1"/>
      </xdr:nvSpPr>
      <xdr:spPr>
        <a:xfrm>
          <a:off x="7505700" y="15430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616A95A-A8E6-4A39-B57D-1D03B531F9E0}"/>
            </a:ext>
          </a:extLst>
        </xdr:cNvPr>
        <xdr:cNvSpPr/>
      </xdr:nvSpPr>
      <xdr:spPr>
        <a:xfrm>
          <a:off x="7239000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0</xdr:colOff>
      <xdr:row>11</xdr:row>
      <xdr:rowOff>76200</xdr:rowOff>
    </xdr:from>
    <xdr:to>
      <xdr:col>41</xdr:col>
      <xdr:colOff>70052</xdr:colOff>
      <xdr:row>13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5C47C9F-991E-43F8-90A5-E5B17FB7E487}"/>
            </a:ext>
          </a:extLst>
        </xdr:cNvPr>
        <xdr:cNvSpPr/>
      </xdr:nvSpPr>
      <xdr:spPr>
        <a:xfrm>
          <a:off x="7800975" y="21621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0</xdr:rowOff>
    </xdr:from>
    <xdr:to>
      <xdr:col>47</xdr:col>
      <xdr:colOff>92119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A4D29EF-AF86-4FA1-9BF7-52ACA4AC34BB}"/>
            </a:ext>
          </a:extLst>
        </xdr:cNvPr>
        <xdr:cNvSpPr txBox="1"/>
      </xdr:nvSpPr>
      <xdr:spPr>
        <a:xfrm>
          <a:off x="7505700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76200</xdr:rowOff>
    </xdr:from>
    <xdr:to>
      <xdr:col>37</xdr:col>
      <xdr:colOff>70242</xdr:colOff>
      <xdr:row>12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BE7F5E2-327C-4A08-8265-43AB83E76E4D}"/>
            </a:ext>
          </a:extLst>
        </xdr:cNvPr>
        <xdr:cNvSpPr/>
      </xdr:nvSpPr>
      <xdr:spPr>
        <a:xfrm>
          <a:off x="7239000" y="1476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53975</xdr:colOff>
      <xdr:row>11</xdr:row>
      <xdr:rowOff>136525</xdr:rowOff>
    </xdr:from>
    <xdr:to>
      <xdr:col>40</xdr:col>
      <xdr:colOff>127176</xdr:colOff>
      <xdr:row>14</xdr:row>
      <xdr:rowOff>28575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CE8370E-EBCD-499B-BF4C-574A74DA575B}"/>
            </a:ext>
          </a:extLst>
        </xdr:cNvPr>
        <xdr:cNvSpPr/>
      </xdr:nvSpPr>
      <xdr:spPr>
        <a:xfrm>
          <a:off x="7658100" y="22288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228598</xdr:colOff>
      <xdr:row>42</xdr:row>
      <xdr:rowOff>38101</xdr:rowOff>
    </xdr:from>
    <xdr:to>
      <xdr:col>8</xdr:col>
      <xdr:colOff>511212</xdr:colOff>
      <xdr:row>42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8A7000-0616-4375-80D6-80DCE8D53287}"/>
            </a:ext>
          </a:extLst>
        </xdr:cNvPr>
        <xdr:cNvSpPr/>
      </xdr:nvSpPr>
      <xdr:spPr>
        <a:xfrm>
          <a:off x="6734173" y="11087101"/>
          <a:ext cx="304802" cy="21907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9</xdr:col>
      <xdr:colOff>111125</xdr:colOff>
      <xdr:row>7</xdr:row>
      <xdr:rowOff>152400</xdr:rowOff>
    </xdr:from>
    <xdr:to>
      <xdr:col>19</xdr:col>
      <xdr:colOff>88944</xdr:colOff>
      <xdr:row>9</xdr:row>
      <xdr:rowOff>22261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A26771-E1E4-4F98-AD13-F589AF05B789}"/>
            </a:ext>
          </a:extLst>
        </xdr:cNvPr>
        <xdr:cNvSpPr txBox="1"/>
      </xdr:nvSpPr>
      <xdr:spPr>
        <a:xfrm>
          <a:off x="7648575" y="22383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22225</xdr:colOff>
      <xdr:row>7</xdr:row>
      <xdr:rowOff>57150</xdr:rowOff>
    </xdr:from>
    <xdr:to>
      <xdr:col>10</xdr:col>
      <xdr:colOff>73396</xdr:colOff>
      <xdr:row>9</xdr:row>
      <xdr:rowOff>285750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3B23286-4BE5-4613-AEAE-ECCAC9429584}"/>
            </a:ext>
          </a:extLst>
        </xdr:cNvPr>
        <xdr:cNvSpPr/>
      </xdr:nvSpPr>
      <xdr:spPr>
        <a:xfrm>
          <a:off x="7439025" y="16859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</xdr:colOff>
      <xdr:row>6</xdr:row>
      <xdr:rowOff>219075</xdr:rowOff>
    </xdr:from>
    <xdr:to>
      <xdr:col>12</xdr:col>
      <xdr:colOff>127176</xdr:colOff>
      <xdr:row>7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E9D0C54-B651-4897-B376-779831372299}"/>
            </a:ext>
          </a:extLst>
        </xdr:cNvPr>
        <xdr:cNvSpPr/>
      </xdr:nvSpPr>
      <xdr:spPr>
        <a:xfrm>
          <a:off x="7791450" y="1619250"/>
          <a:ext cx="4857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244474</xdr:colOff>
      <xdr:row>38</xdr:row>
      <xdr:rowOff>22225</xdr:rowOff>
    </xdr:from>
    <xdr:to>
      <xdr:col>8</xdr:col>
      <xdr:colOff>498627</xdr:colOff>
      <xdr:row>38</xdr:row>
      <xdr:rowOff>231775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E75BD7B-5F80-49B8-A560-1702DD73CBEC}"/>
            </a:ext>
          </a:extLst>
        </xdr:cNvPr>
        <xdr:cNvSpPr/>
      </xdr:nvSpPr>
      <xdr:spPr>
        <a:xfrm>
          <a:off x="6753224" y="10810875"/>
          <a:ext cx="285751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</xdr:col>
      <xdr:colOff>60325</xdr:colOff>
      <xdr:row>14</xdr:row>
      <xdr:rowOff>57150</xdr:rowOff>
    </xdr:from>
    <xdr:to>
      <xdr:col>2</xdr:col>
      <xdr:colOff>288925</xdr:colOff>
      <xdr:row>14</xdr:row>
      <xdr:rowOff>269966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D81CF82-C132-4F83-AE6D-77F72155E88F}"/>
            </a:ext>
          </a:extLst>
        </xdr:cNvPr>
        <xdr:cNvSpPr/>
      </xdr:nvSpPr>
      <xdr:spPr>
        <a:xfrm>
          <a:off x="1276350" y="3829050"/>
          <a:ext cx="24765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38272</xdr:colOff>
      <xdr:row>15</xdr:row>
      <xdr:rowOff>212816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125573CA-9264-48F7-B851-C43DFE75E10D}"/>
            </a:ext>
          </a:extLst>
        </xdr:cNvPr>
        <xdr:cNvSpPr/>
      </xdr:nvSpPr>
      <xdr:spPr>
        <a:xfrm>
          <a:off x="6965950" y="40894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38272</xdr:colOff>
      <xdr:row>16</xdr:row>
      <xdr:rowOff>212816</xdr:rowOff>
    </xdr:to>
    <xdr:sp macro="" textlink="">
      <xdr:nvSpPr>
        <xdr:cNvPr id="13" name="円/楕円 10">
          <a:extLst>
            <a:ext uri="{FF2B5EF4-FFF2-40B4-BE49-F238E27FC236}">
              <a16:creationId xmlns:a16="http://schemas.microsoft.com/office/drawing/2014/main" id="{615B62F0-A6E2-49D6-A801-D397E003D540}"/>
            </a:ext>
          </a:extLst>
        </xdr:cNvPr>
        <xdr:cNvSpPr/>
      </xdr:nvSpPr>
      <xdr:spPr>
        <a:xfrm>
          <a:off x="6965950" y="441325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17</xdr:row>
      <xdr:rowOff>12700</xdr:rowOff>
    </xdr:from>
    <xdr:to>
      <xdr:col>11</xdr:col>
      <xdr:colOff>54229</xdr:colOff>
      <xdr:row>17</xdr:row>
      <xdr:rowOff>231775</xdr:rowOff>
    </xdr:to>
    <xdr:sp macro="" textlink="">
      <xdr:nvSpPr>
        <xdr:cNvPr id="15" name="円/楕円 10">
          <a:extLst>
            <a:ext uri="{FF2B5EF4-FFF2-40B4-BE49-F238E27FC236}">
              <a16:creationId xmlns:a16="http://schemas.microsoft.com/office/drawing/2014/main" id="{FC129CA9-EB29-4FBA-99A4-40450CCA9738}"/>
            </a:ext>
          </a:extLst>
        </xdr:cNvPr>
        <xdr:cNvSpPr/>
      </xdr:nvSpPr>
      <xdr:spPr>
        <a:xfrm>
          <a:off x="6972300" y="47498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47956</xdr:colOff>
      <xdr:row>18</xdr:row>
      <xdr:rowOff>212816</xdr:rowOff>
    </xdr:to>
    <xdr:sp macro="" textlink="">
      <xdr:nvSpPr>
        <xdr:cNvPr id="12" name="円/楕円 10">
          <a:extLst>
            <a:ext uri="{FF2B5EF4-FFF2-40B4-BE49-F238E27FC236}">
              <a16:creationId xmlns:a16="http://schemas.microsoft.com/office/drawing/2014/main" id="{365B8C99-83C8-4782-9755-00AF2F0AA31B}"/>
            </a:ext>
          </a:extLst>
        </xdr:cNvPr>
        <xdr:cNvSpPr/>
      </xdr:nvSpPr>
      <xdr:spPr>
        <a:xfrm>
          <a:off x="7610475" y="50673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47956</xdr:colOff>
      <xdr:row>19</xdr:row>
      <xdr:rowOff>212816</xdr:rowOff>
    </xdr:to>
    <xdr:sp macro="" textlink="">
      <xdr:nvSpPr>
        <xdr:cNvPr id="14" name="円/楕円 10">
          <a:extLst>
            <a:ext uri="{FF2B5EF4-FFF2-40B4-BE49-F238E27FC236}">
              <a16:creationId xmlns:a16="http://schemas.microsoft.com/office/drawing/2014/main" id="{A7E3EE49-B78E-4B0C-9BC3-C5A94A02C096}"/>
            </a:ext>
          </a:extLst>
        </xdr:cNvPr>
        <xdr:cNvSpPr/>
      </xdr:nvSpPr>
      <xdr:spPr>
        <a:xfrm>
          <a:off x="7610475" y="53911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47956</xdr:colOff>
      <xdr:row>20</xdr:row>
      <xdr:rowOff>212816</xdr:rowOff>
    </xdr:to>
    <xdr:sp macro="" textlink="">
      <xdr:nvSpPr>
        <xdr:cNvPr id="17" name="円/楕円 10">
          <a:extLst>
            <a:ext uri="{FF2B5EF4-FFF2-40B4-BE49-F238E27FC236}">
              <a16:creationId xmlns:a16="http://schemas.microsoft.com/office/drawing/2014/main" id="{CB31718F-1E8F-4D62-96AB-E6DED1C60FE2}"/>
            </a:ext>
          </a:extLst>
        </xdr:cNvPr>
        <xdr:cNvSpPr/>
      </xdr:nvSpPr>
      <xdr:spPr>
        <a:xfrm>
          <a:off x="7610475" y="57150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47956</xdr:colOff>
      <xdr:row>21</xdr:row>
      <xdr:rowOff>212816</xdr:rowOff>
    </xdr:to>
    <xdr:sp macro="" textlink="">
      <xdr:nvSpPr>
        <xdr:cNvPr id="18" name="円/楕円 10">
          <a:extLst>
            <a:ext uri="{FF2B5EF4-FFF2-40B4-BE49-F238E27FC236}">
              <a16:creationId xmlns:a16="http://schemas.microsoft.com/office/drawing/2014/main" id="{F312219E-2887-4B48-89F7-4E35A6D4757E}"/>
            </a:ext>
          </a:extLst>
        </xdr:cNvPr>
        <xdr:cNvSpPr/>
      </xdr:nvSpPr>
      <xdr:spPr>
        <a:xfrm>
          <a:off x="7610475" y="60388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47956</xdr:colOff>
      <xdr:row>22</xdr:row>
      <xdr:rowOff>212816</xdr:rowOff>
    </xdr:to>
    <xdr:sp macro="" textlink="">
      <xdr:nvSpPr>
        <xdr:cNvPr id="20" name="円/楕円 10">
          <a:extLst>
            <a:ext uri="{FF2B5EF4-FFF2-40B4-BE49-F238E27FC236}">
              <a16:creationId xmlns:a16="http://schemas.microsoft.com/office/drawing/2014/main" id="{759DA26A-D66A-458F-8156-47BCD612EB9B}"/>
            </a:ext>
          </a:extLst>
        </xdr:cNvPr>
        <xdr:cNvSpPr/>
      </xdr:nvSpPr>
      <xdr:spPr>
        <a:xfrm>
          <a:off x="7610475" y="63627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47956</xdr:colOff>
      <xdr:row>23</xdr:row>
      <xdr:rowOff>212816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15A862DD-4984-46EA-8A15-051D35D7DE38}"/>
            </a:ext>
          </a:extLst>
        </xdr:cNvPr>
        <xdr:cNvSpPr/>
      </xdr:nvSpPr>
      <xdr:spPr>
        <a:xfrm>
          <a:off x="7610475" y="66865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47956</xdr:colOff>
      <xdr:row>24</xdr:row>
      <xdr:rowOff>212816</xdr:rowOff>
    </xdr:to>
    <xdr:sp macro="" textlink="">
      <xdr:nvSpPr>
        <xdr:cNvPr id="22" name="円/楕円 10">
          <a:extLst>
            <a:ext uri="{FF2B5EF4-FFF2-40B4-BE49-F238E27FC236}">
              <a16:creationId xmlns:a16="http://schemas.microsoft.com/office/drawing/2014/main" id="{5C9AD08A-50AD-478E-90A9-5A4B7CDDF578}"/>
            </a:ext>
          </a:extLst>
        </xdr:cNvPr>
        <xdr:cNvSpPr/>
      </xdr:nvSpPr>
      <xdr:spPr>
        <a:xfrm>
          <a:off x="7610475" y="70104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47956</xdr:colOff>
      <xdr:row>25</xdr:row>
      <xdr:rowOff>212816</xdr:rowOff>
    </xdr:to>
    <xdr:sp macro="" textlink="">
      <xdr:nvSpPr>
        <xdr:cNvPr id="23" name="円/楕円 10">
          <a:extLst>
            <a:ext uri="{FF2B5EF4-FFF2-40B4-BE49-F238E27FC236}">
              <a16:creationId xmlns:a16="http://schemas.microsoft.com/office/drawing/2014/main" id="{3FCD5C27-0633-403C-B6B7-F2FA07E205F6}"/>
            </a:ext>
          </a:extLst>
        </xdr:cNvPr>
        <xdr:cNvSpPr/>
      </xdr:nvSpPr>
      <xdr:spPr>
        <a:xfrm>
          <a:off x="7610475" y="73342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47956</xdr:colOff>
      <xdr:row>26</xdr:row>
      <xdr:rowOff>212816</xdr:rowOff>
    </xdr:to>
    <xdr:sp macro="" textlink="">
      <xdr:nvSpPr>
        <xdr:cNvPr id="24" name="円/楕円 10">
          <a:extLst>
            <a:ext uri="{FF2B5EF4-FFF2-40B4-BE49-F238E27FC236}">
              <a16:creationId xmlns:a16="http://schemas.microsoft.com/office/drawing/2014/main" id="{7FA3B599-3231-484D-B161-63606C58E854}"/>
            </a:ext>
          </a:extLst>
        </xdr:cNvPr>
        <xdr:cNvSpPr/>
      </xdr:nvSpPr>
      <xdr:spPr>
        <a:xfrm>
          <a:off x="7610475" y="76581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47956</xdr:colOff>
      <xdr:row>27</xdr:row>
      <xdr:rowOff>212816</xdr:rowOff>
    </xdr:to>
    <xdr:sp macro="" textlink="">
      <xdr:nvSpPr>
        <xdr:cNvPr id="25" name="円/楕円 10">
          <a:extLst>
            <a:ext uri="{FF2B5EF4-FFF2-40B4-BE49-F238E27FC236}">
              <a16:creationId xmlns:a16="http://schemas.microsoft.com/office/drawing/2014/main" id="{17A932A5-3BB8-421D-BDE6-6B3A53AFCF78}"/>
            </a:ext>
          </a:extLst>
        </xdr:cNvPr>
        <xdr:cNvSpPr/>
      </xdr:nvSpPr>
      <xdr:spPr>
        <a:xfrm>
          <a:off x="7610475" y="79819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47956</xdr:colOff>
      <xdr:row>28</xdr:row>
      <xdr:rowOff>212816</xdr:rowOff>
    </xdr:to>
    <xdr:sp macro="" textlink="">
      <xdr:nvSpPr>
        <xdr:cNvPr id="27" name="円/楕円 10">
          <a:extLst>
            <a:ext uri="{FF2B5EF4-FFF2-40B4-BE49-F238E27FC236}">
              <a16:creationId xmlns:a16="http://schemas.microsoft.com/office/drawing/2014/main" id="{6BC4C910-A60F-410E-A2A0-AEE8BC4617E5}"/>
            </a:ext>
          </a:extLst>
        </xdr:cNvPr>
        <xdr:cNvSpPr/>
      </xdr:nvSpPr>
      <xdr:spPr>
        <a:xfrm>
          <a:off x="7610475" y="83058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47956</xdr:colOff>
      <xdr:row>29</xdr:row>
      <xdr:rowOff>212816</xdr:rowOff>
    </xdr:to>
    <xdr:sp macro="" textlink="">
      <xdr:nvSpPr>
        <xdr:cNvPr id="29" name="円/楕円 10">
          <a:extLst>
            <a:ext uri="{FF2B5EF4-FFF2-40B4-BE49-F238E27FC236}">
              <a16:creationId xmlns:a16="http://schemas.microsoft.com/office/drawing/2014/main" id="{6341192F-E2B7-495E-9B58-B10AD1B1E6B9}"/>
            </a:ext>
          </a:extLst>
        </xdr:cNvPr>
        <xdr:cNvSpPr/>
      </xdr:nvSpPr>
      <xdr:spPr>
        <a:xfrm>
          <a:off x="7610475" y="86296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47956</xdr:colOff>
      <xdr:row>30</xdr:row>
      <xdr:rowOff>219075</xdr:rowOff>
    </xdr:to>
    <xdr:sp macro="" textlink="">
      <xdr:nvSpPr>
        <xdr:cNvPr id="31" name="円/楕円 10">
          <a:extLst>
            <a:ext uri="{FF2B5EF4-FFF2-40B4-BE49-F238E27FC236}">
              <a16:creationId xmlns:a16="http://schemas.microsoft.com/office/drawing/2014/main" id="{63F8637B-C2F3-4E23-9719-E5AE10561779}"/>
            </a:ext>
          </a:extLst>
        </xdr:cNvPr>
        <xdr:cNvSpPr/>
      </xdr:nvSpPr>
      <xdr:spPr>
        <a:xfrm>
          <a:off x="7610475" y="89439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47956</xdr:colOff>
      <xdr:row>31</xdr:row>
      <xdr:rowOff>212816</xdr:rowOff>
    </xdr:to>
    <xdr:sp macro="" textlink="">
      <xdr:nvSpPr>
        <xdr:cNvPr id="32" name="円/楕円 10">
          <a:extLst>
            <a:ext uri="{FF2B5EF4-FFF2-40B4-BE49-F238E27FC236}">
              <a16:creationId xmlns:a16="http://schemas.microsoft.com/office/drawing/2014/main" id="{709AA270-3195-44AC-9678-A2F583B268DE}"/>
            </a:ext>
          </a:extLst>
        </xdr:cNvPr>
        <xdr:cNvSpPr/>
      </xdr:nvSpPr>
      <xdr:spPr>
        <a:xfrm>
          <a:off x="7610475" y="92487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73025</xdr:colOff>
      <xdr:row>43</xdr:row>
      <xdr:rowOff>60325</xdr:rowOff>
    </xdr:from>
    <xdr:to>
      <xdr:col>10</xdr:col>
      <xdr:colOff>355636</xdr:colOff>
      <xdr:row>44</xdr:row>
      <xdr:rowOff>376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523C01-99B2-4CCB-BA4B-75273CB67B97}"/>
            </a:ext>
          </a:extLst>
        </xdr:cNvPr>
        <xdr:cNvSpPr/>
      </xdr:nvSpPr>
      <xdr:spPr>
        <a:xfrm>
          <a:off x="6931025" y="7432675"/>
          <a:ext cx="282611" cy="111501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13</xdr:col>
      <xdr:colOff>73025</xdr:colOff>
      <xdr:row>10</xdr:row>
      <xdr:rowOff>22224</xdr:rowOff>
    </xdr:from>
    <xdr:to>
      <xdr:col>24</xdr:col>
      <xdr:colOff>19078</xdr:colOff>
      <xdr:row>13</xdr:row>
      <xdr:rowOff>120621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A807E4-039F-49D9-BAC6-07A2E46D7B4A}"/>
            </a:ext>
          </a:extLst>
        </xdr:cNvPr>
        <xdr:cNvSpPr txBox="1"/>
      </xdr:nvSpPr>
      <xdr:spPr>
        <a:xfrm>
          <a:off x="8988425" y="1736724"/>
          <a:ext cx="7489853" cy="61274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136525</xdr:colOff>
      <xdr:row>10</xdr:row>
      <xdr:rowOff>0</xdr:rowOff>
    </xdr:from>
    <xdr:to>
      <xdr:col>13</xdr:col>
      <xdr:colOff>3424</xdr:colOff>
      <xdr:row>13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B7462D0-A482-41F6-A82E-93CBD766F064}"/>
            </a:ext>
          </a:extLst>
        </xdr:cNvPr>
        <xdr:cNvSpPr/>
      </xdr:nvSpPr>
      <xdr:spPr>
        <a:xfrm>
          <a:off x="7680325" y="1714500"/>
          <a:ext cx="1238499" cy="5143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22225</xdr:colOff>
      <xdr:row>9</xdr:row>
      <xdr:rowOff>0</xdr:rowOff>
    </xdr:from>
    <xdr:to>
      <xdr:col>16</xdr:col>
      <xdr:colOff>111313</xdr:colOff>
      <xdr:row>10</xdr:row>
      <xdr:rowOff>0</xdr:rowOff>
    </xdr:to>
    <xdr:sp macro="" textlink="">
      <xdr:nvSpPr>
        <xdr:cNvPr id="5" name="円/楕円 10">
          <a:extLst>
            <a:ext uri="{FF2B5EF4-FFF2-40B4-BE49-F238E27FC236}">
              <a16:creationId xmlns:a16="http://schemas.microsoft.com/office/drawing/2014/main" id="{506A2971-E3F8-4891-804B-21D1140DD748}"/>
            </a:ext>
          </a:extLst>
        </xdr:cNvPr>
        <xdr:cNvSpPr/>
      </xdr:nvSpPr>
      <xdr:spPr>
        <a:xfrm>
          <a:off x="9623425" y="1543050"/>
          <a:ext cx="1460688" cy="1714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73025</xdr:colOff>
      <xdr:row>45</xdr:row>
      <xdr:rowOff>25400</xdr:rowOff>
    </xdr:from>
    <xdr:to>
      <xdr:col>10</xdr:col>
      <xdr:colOff>355636</xdr:colOff>
      <xdr:row>45</xdr:row>
      <xdr:rowOff>235407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66407F7-01AD-4546-88C2-B1C9616FBD66}"/>
            </a:ext>
          </a:extLst>
        </xdr:cNvPr>
        <xdr:cNvSpPr/>
      </xdr:nvSpPr>
      <xdr:spPr>
        <a:xfrm>
          <a:off x="6931025" y="7740650"/>
          <a:ext cx="282611" cy="143332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92075</xdr:colOff>
      <xdr:row>46</xdr:row>
      <xdr:rowOff>120650</xdr:rowOff>
    </xdr:from>
    <xdr:to>
      <xdr:col>10</xdr:col>
      <xdr:colOff>374686</xdr:colOff>
      <xdr:row>47</xdr:row>
      <xdr:rowOff>200269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B66CA12-56A8-4988-9D88-501DAD133D0A}"/>
            </a:ext>
          </a:extLst>
        </xdr:cNvPr>
        <xdr:cNvSpPr/>
      </xdr:nvSpPr>
      <xdr:spPr>
        <a:xfrm>
          <a:off x="6950075" y="8007350"/>
          <a:ext cx="282611" cy="222494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</xdr:colOff>
      <xdr:row>44</xdr:row>
      <xdr:rowOff>12700</xdr:rowOff>
    </xdr:from>
    <xdr:to>
      <xdr:col>10</xdr:col>
      <xdr:colOff>346111</xdr:colOff>
      <xdr:row>44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947CE7E-7341-401A-9A53-21DB9CDD352A}"/>
            </a:ext>
          </a:extLst>
        </xdr:cNvPr>
        <xdr:cNvSpPr/>
      </xdr:nvSpPr>
      <xdr:spPr>
        <a:xfrm>
          <a:off x="6483350" y="10661650"/>
          <a:ext cx="282611" cy="2159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13</xdr:col>
      <xdr:colOff>73025</xdr:colOff>
      <xdr:row>12</xdr:row>
      <xdr:rowOff>22224</xdr:rowOff>
    </xdr:from>
    <xdr:to>
      <xdr:col>24</xdr:col>
      <xdr:colOff>19078</xdr:colOff>
      <xdr:row>15</xdr:row>
      <xdr:rowOff>120621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99DA2F-3452-45FB-9822-215B0C00DC5F}"/>
            </a:ext>
          </a:extLst>
        </xdr:cNvPr>
        <xdr:cNvSpPr txBox="1"/>
      </xdr:nvSpPr>
      <xdr:spPr>
        <a:xfrm>
          <a:off x="7162800" y="2422524"/>
          <a:ext cx="1981200" cy="727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136525</xdr:colOff>
      <xdr:row>12</xdr:row>
      <xdr:rowOff>0</xdr:rowOff>
    </xdr:from>
    <xdr:to>
      <xdr:col>13</xdr:col>
      <xdr:colOff>3424</xdr:colOff>
      <xdr:row>15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86E50879-2DF6-4F5C-92CD-04F8C3BEFBE9}"/>
            </a:ext>
          </a:extLst>
        </xdr:cNvPr>
        <xdr:cNvSpPr/>
      </xdr:nvSpPr>
      <xdr:spPr>
        <a:xfrm>
          <a:off x="7115175" y="2962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22225</xdr:colOff>
      <xdr:row>11</xdr:row>
      <xdr:rowOff>0</xdr:rowOff>
    </xdr:from>
    <xdr:to>
      <xdr:col>16</xdr:col>
      <xdr:colOff>111313</xdr:colOff>
      <xdr:row>12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318A75C-CE08-48F0-93D9-1D3BCCF8941B}"/>
            </a:ext>
          </a:extLst>
        </xdr:cNvPr>
        <xdr:cNvSpPr/>
      </xdr:nvSpPr>
      <xdr:spPr>
        <a:xfrm>
          <a:off x="7591425" y="25717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73025</xdr:colOff>
      <xdr:row>48</xdr:row>
      <xdr:rowOff>25400</xdr:rowOff>
    </xdr:from>
    <xdr:to>
      <xdr:col>10</xdr:col>
      <xdr:colOff>355636</xdr:colOff>
      <xdr:row>48</xdr:row>
      <xdr:rowOff>235407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9F8D8E9-6522-49F1-A0CC-4508D9F4E399}"/>
            </a:ext>
          </a:extLst>
        </xdr:cNvPr>
        <xdr:cNvSpPr/>
      </xdr:nvSpPr>
      <xdr:spPr>
        <a:xfrm>
          <a:off x="5956300" y="10826750"/>
          <a:ext cx="279400" cy="193756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92075</xdr:colOff>
      <xdr:row>49</xdr:row>
      <xdr:rowOff>120650</xdr:rowOff>
    </xdr:from>
    <xdr:to>
      <xdr:col>10</xdr:col>
      <xdr:colOff>374686</xdr:colOff>
      <xdr:row>50</xdr:row>
      <xdr:rowOff>200269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C777D30-A926-4345-B418-5E4BC8270AC0}"/>
            </a:ext>
          </a:extLst>
        </xdr:cNvPr>
        <xdr:cNvSpPr/>
      </xdr:nvSpPr>
      <xdr:spPr>
        <a:xfrm>
          <a:off x="6524625" y="10912475"/>
          <a:ext cx="308303" cy="203444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10</xdr:col>
      <xdr:colOff>57150</xdr:colOff>
      <xdr:row>46</xdr:row>
      <xdr:rowOff>19050</xdr:rowOff>
    </xdr:from>
    <xdr:to>
      <xdr:col>10</xdr:col>
      <xdr:colOff>339761</xdr:colOff>
      <xdr:row>46</xdr:row>
      <xdr:rowOff>234950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2F5BCA2-A060-46D2-82AA-017DB5BF1190}"/>
            </a:ext>
          </a:extLst>
        </xdr:cNvPr>
        <xdr:cNvSpPr/>
      </xdr:nvSpPr>
      <xdr:spPr>
        <a:xfrm>
          <a:off x="6477000" y="11039475"/>
          <a:ext cx="282611" cy="21590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107950</xdr:colOff>
      <xdr:row>8</xdr:row>
      <xdr:rowOff>104775</xdr:rowOff>
    </xdr:from>
    <xdr:to>
      <xdr:col>48</xdr:col>
      <xdr:colOff>111169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DFA368-14F0-49B7-9CEA-B73BC5C0FF89}"/>
            </a:ext>
          </a:extLst>
        </xdr:cNvPr>
        <xdr:cNvSpPr txBox="1"/>
      </xdr:nvSpPr>
      <xdr:spPr>
        <a:xfrm>
          <a:off x="7724775" y="14478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104775</xdr:rowOff>
    </xdr:from>
    <xdr:to>
      <xdr:col>43</xdr:col>
      <xdr:colOff>70052</xdr:colOff>
      <xdr:row>6</xdr:row>
      <xdr:rowOff>117475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D99521C-DBDA-4D83-9AA9-E3D38E1D6D32}"/>
            </a:ext>
          </a:extLst>
        </xdr:cNvPr>
        <xdr:cNvSpPr/>
      </xdr:nvSpPr>
      <xdr:spPr>
        <a:xfrm>
          <a:off x="8201025" y="6762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174625</xdr:colOff>
      <xdr:row>7</xdr:row>
      <xdr:rowOff>117475</xdr:rowOff>
    </xdr:from>
    <xdr:to>
      <xdr:col>38</xdr:col>
      <xdr:colOff>38069</xdr:colOff>
      <xdr:row>12</xdr:row>
      <xdr:rowOff>60325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E655A1B-A79D-436A-8474-B5A73491B00D}"/>
            </a:ext>
          </a:extLst>
        </xdr:cNvPr>
        <xdr:cNvSpPr/>
      </xdr:nvSpPr>
      <xdr:spPr>
        <a:xfrm>
          <a:off x="7391400" y="1257300"/>
          <a:ext cx="247650" cy="9906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6C5D94C-A786-46AB-B2D3-94D2388BD2A9}"/>
            </a:ext>
          </a:extLst>
        </xdr:cNvPr>
        <xdr:cNvSpPr txBox="1">
          <a:spLocks noChangeArrowheads="1"/>
        </xdr:cNvSpPr>
      </xdr:nvSpPr>
      <xdr:spPr bwMode="auto">
        <a:xfrm>
          <a:off x="5705475" y="8277225"/>
          <a:ext cx="209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209550</xdr:colOff>
      <xdr:row>45</xdr:row>
      <xdr:rowOff>142875</xdr:rowOff>
    </xdr:from>
    <xdr:to>
      <xdr:col>8</xdr:col>
      <xdr:colOff>384231</xdr:colOff>
      <xdr:row>46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E84CF3F-401F-4642-911D-9FE5668EC0DE}"/>
            </a:ext>
          </a:extLst>
        </xdr:cNvPr>
        <xdr:cNvSpPr txBox="1">
          <a:spLocks noChangeArrowheads="1"/>
        </xdr:cNvSpPr>
      </xdr:nvSpPr>
      <xdr:spPr bwMode="auto">
        <a:xfrm>
          <a:off x="5715000" y="9439275"/>
          <a:ext cx="1905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4791FFE0-605F-4AE3-8263-0DE4DFE54FBE}"/>
            </a:ext>
          </a:extLst>
        </xdr:cNvPr>
        <xdr:cNvSpPr txBox="1">
          <a:spLocks noChangeArrowheads="1"/>
        </xdr:cNvSpPr>
      </xdr:nvSpPr>
      <xdr:spPr bwMode="auto">
        <a:xfrm>
          <a:off x="5657850" y="7477125"/>
          <a:ext cx="2095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63500</xdr:rowOff>
    </xdr:from>
    <xdr:to>
      <xdr:col>5</xdr:col>
      <xdr:colOff>273050</xdr:colOff>
      <xdr:row>19</xdr:row>
      <xdr:rowOff>107950</xdr:rowOff>
    </xdr:to>
    <xdr:sp macro="" textlink="">
      <xdr:nvSpPr>
        <xdr:cNvPr id="18988" name="Line 4">
          <a:extLst>
            <a:ext uri="{FF2B5EF4-FFF2-40B4-BE49-F238E27FC236}">
              <a16:creationId xmlns:a16="http://schemas.microsoft.com/office/drawing/2014/main" id="{64797C53-D018-4598-B696-290657222B21}"/>
            </a:ext>
          </a:extLst>
        </xdr:cNvPr>
        <xdr:cNvSpPr>
          <a:spLocks noChangeShapeType="1"/>
        </xdr:cNvSpPr>
      </xdr:nvSpPr>
      <xdr:spPr bwMode="auto">
        <a:xfrm>
          <a:off x="3416300" y="3765550"/>
          <a:ext cx="0" cy="2540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18439" name="Text Box 7">
          <a:extLst>
            <a:ext uri="{FF2B5EF4-FFF2-40B4-BE49-F238E27FC236}">
              <a16:creationId xmlns:a16="http://schemas.microsoft.com/office/drawing/2014/main" id="{94500D9F-C0AC-429C-B155-7EF2B95D6679}"/>
            </a:ext>
          </a:extLst>
        </xdr:cNvPr>
        <xdr:cNvSpPr txBox="1">
          <a:spLocks noChangeArrowheads="1"/>
        </xdr:cNvSpPr>
      </xdr:nvSpPr>
      <xdr:spPr bwMode="auto">
        <a:xfrm>
          <a:off x="5657850" y="8496300"/>
          <a:ext cx="2095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69C184-CE52-493A-B2B5-A46ACD0CEBE3}"/>
            </a:ext>
          </a:extLst>
        </xdr:cNvPr>
        <xdr:cNvSpPr txBox="1">
          <a:spLocks noChangeArrowheads="1"/>
        </xdr:cNvSpPr>
      </xdr:nvSpPr>
      <xdr:spPr bwMode="auto">
        <a:xfrm>
          <a:off x="2190750" y="1577975"/>
          <a:ext cx="22374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E145A5-279F-4E2A-BF3C-B4B358743B5F}"/>
            </a:ext>
          </a:extLst>
        </xdr:cNvPr>
        <xdr:cNvSpPr txBox="1">
          <a:spLocks noChangeArrowheads="1"/>
        </xdr:cNvSpPr>
      </xdr:nvSpPr>
      <xdr:spPr bwMode="auto">
        <a:xfrm>
          <a:off x="4937125" y="1603375"/>
          <a:ext cx="731207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457200</xdr:colOff>
      <xdr:row>11</xdr:row>
      <xdr:rowOff>171450</xdr:rowOff>
    </xdr:from>
    <xdr:to>
      <xdr:col>12</xdr:col>
      <xdr:colOff>393636</xdr:colOff>
      <xdr:row>13</xdr:row>
      <xdr:rowOff>266700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D5104D7-C92D-49C1-8CD0-7E947CEFA684}"/>
            </a:ext>
          </a:extLst>
        </xdr:cNvPr>
        <xdr:cNvSpPr txBox="1"/>
      </xdr:nvSpPr>
      <xdr:spPr>
        <a:xfrm>
          <a:off x="6629400" y="2057400"/>
          <a:ext cx="1993836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11</xdr:row>
      <xdr:rowOff>19050</xdr:rowOff>
    </xdr:from>
    <xdr:to>
      <xdr:col>9</xdr:col>
      <xdr:colOff>358821</xdr:colOff>
      <xdr:row>14</xdr:row>
      <xdr:rowOff>190500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DA21DAD7-8E23-421E-96B8-C2F815333F24}"/>
            </a:ext>
          </a:extLst>
        </xdr:cNvPr>
        <xdr:cNvSpPr/>
      </xdr:nvSpPr>
      <xdr:spPr>
        <a:xfrm>
          <a:off x="6305550" y="1905000"/>
          <a:ext cx="225471" cy="6667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429367</xdr:colOff>
      <xdr:row>11</xdr:row>
      <xdr:rowOff>95250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545AD73F-7762-426B-B3D9-F67278C63060}"/>
            </a:ext>
          </a:extLst>
        </xdr:cNvPr>
        <xdr:cNvSpPr/>
      </xdr:nvSpPr>
      <xdr:spPr>
        <a:xfrm>
          <a:off x="6858000" y="1714500"/>
          <a:ext cx="429367" cy="2667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114300</xdr:rowOff>
    </xdr:from>
    <xdr:to>
      <xdr:col>8</xdr:col>
      <xdr:colOff>342900</xdr:colOff>
      <xdr:row>44</xdr:row>
      <xdr:rowOff>57150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493C2068-41DB-4982-8F82-9F4B2C9D4AF1}"/>
            </a:ext>
          </a:extLst>
        </xdr:cNvPr>
        <xdr:cNvSpPr txBox="1">
          <a:spLocks noChangeArrowheads="1"/>
        </xdr:cNvSpPr>
      </xdr:nvSpPr>
      <xdr:spPr bwMode="auto">
        <a:xfrm>
          <a:off x="5657850" y="7496175"/>
          <a:ext cx="209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165100</xdr:colOff>
      <xdr:row>22</xdr:row>
      <xdr:rowOff>88900</xdr:rowOff>
    </xdr:from>
    <xdr:to>
      <xdr:col>5</xdr:col>
      <xdr:colOff>533400</xdr:colOff>
      <xdr:row>22</xdr:row>
      <xdr:rowOff>88900</xdr:rowOff>
    </xdr:to>
    <xdr:sp macro="" textlink="">
      <xdr:nvSpPr>
        <xdr:cNvPr id="20161" name="Line 4">
          <a:extLst>
            <a:ext uri="{FF2B5EF4-FFF2-40B4-BE49-F238E27FC236}">
              <a16:creationId xmlns:a16="http://schemas.microsoft.com/office/drawing/2014/main" id="{15AE1DC6-8207-43F0-B8D3-9C1F96014FCE}"/>
            </a:ext>
          </a:extLst>
        </xdr:cNvPr>
        <xdr:cNvSpPr>
          <a:spLocks noChangeShapeType="1"/>
        </xdr:cNvSpPr>
      </xdr:nvSpPr>
      <xdr:spPr bwMode="auto">
        <a:xfrm>
          <a:off x="3308350" y="45212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12</xdr:row>
      <xdr:rowOff>95250</xdr:rowOff>
    </xdr:from>
    <xdr:to>
      <xdr:col>5</xdr:col>
      <xdr:colOff>527050</xdr:colOff>
      <xdr:row>12</xdr:row>
      <xdr:rowOff>95250</xdr:rowOff>
    </xdr:to>
    <xdr:sp macro="" textlink="">
      <xdr:nvSpPr>
        <xdr:cNvPr id="20162" name="Line 5">
          <a:extLst>
            <a:ext uri="{FF2B5EF4-FFF2-40B4-BE49-F238E27FC236}">
              <a16:creationId xmlns:a16="http://schemas.microsoft.com/office/drawing/2014/main" id="{4A4FF1E5-15B6-44CA-B357-47CB17D7867E}"/>
            </a:ext>
          </a:extLst>
        </xdr:cNvPr>
        <xdr:cNvSpPr>
          <a:spLocks noChangeShapeType="1"/>
        </xdr:cNvSpPr>
      </xdr:nvSpPr>
      <xdr:spPr bwMode="auto">
        <a:xfrm>
          <a:off x="3302000" y="25590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117475</xdr:rowOff>
    </xdr:from>
    <xdr:to>
      <xdr:col>8</xdr:col>
      <xdr:colOff>342900</xdr:colOff>
      <xdr:row>49</xdr:row>
      <xdr:rowOff>136958</xdr:rowOff>
    </xdr:to>
    <xdr:sp macro="" textlink="">
      <xdr:nvSpPr>
        <xdr:cNvPr id="19462" name="Text Box 6">
          <a:extLst>
            <a:ext uri="{FF2B5EF4-FFF2-40B4-BE49-F238E27FC236}">
              <a16:creationId xmlns:a16="http://schemas.microsoft.com/office/drawing/2014/main" id="{94F78848-0A66-467F-94D2-D554528D123D}"/>
            </a:ext>
          </a:extLst>
        </xdr:cNvPr>
        <xdr:cNvSpPr txBox="1">
          <a:spLocks noChangeArrowheads="1"/>
        </xdr:cNvSpPr>
      </xdr:nvSpPr>
      <xdr:spPr bwMode="auto">
        <a:xfrm>
          <a:off x="5657850" y="8486775"/>
          <a:ext cx="2095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A6D48EB-7A86-432F-8D5F-351AF83D230F}"/>
            </a:ext>
          </a:extLst>
        </xdr:cNvPr>
        <xdr:cNvSpPr txBox="1">
          <a:spLocks noChangeArrowheads="1"/>
        </xdr:cNvSpPr>
      </xdr:nvSpPr>
      <xdr:spPr bwMode="auto">
        <a:xfrm>
          <a:off x="2863850" y="1892300"/>
          <a:ext cx="24211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40CF42-5331-4C4D-AADC-6BCBB63139CE}"/>
            </a:ext>
          </a:extLst>
        </xdr:cNvPr>
        <xdr:cNvSpPr txBox="1">
          <a:spLocks noChangeArrowheads="1"/>
        </xdr:cNvSpPr>
      </xdr:nvSpPr>
      <xdr:spPr bwMode="auto">
        <a:xfrm>
          <a:off x="5826125" y="1917700"/>
          <a:ext cx="223063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48F28A2-B5C9-4D0E-9DAD-640DC5D8106D}"/>
            </a:ext>
          </a:extLst>
        </xdr:cNvPr>
        <xdr:cNvSpPr txBox="1"/>
      </xdr:nvSpPr>
      <xdr:spPr>
        <a:xfrm>
          <a:off x="927735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D3EE083-E82E-4BB6-A2CF-C620C3D071B2}"/>
            </a:ext>
          </a:extLst>
        </xdr:cNvPr>
        <xdr:cNvSpPr/>
      </xdr:nvSpPr>
      <xdr:spPr>
        <a:xfrm>
          <a:off x="7224443" y="2419889"/>
          <a:ext cx="225471" cy="91673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5EFEC734-BD11-4F85-9B8E-3C5D4239AB85}"/>
            </a:ext>
          </a:extLst>
        </xdr:cNvPr>
        <xdr:cNvSpPr/>
      </xdr:nvSpPr>
      <xdr:spPr>
        <a:xfrm>
          <a:off x="7444776" y="1973832"/>
          <a:ext cx="429367" cy="37381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478BEA9-A34C-4BA6-882D-BBA8D24836B9}"/>
            </a:ext>
          </a:extLst>
        </xdr:cNvPr>
        <xdr:cNvSpPr txBox="1">
          <a:spLocks noChangeArrowheads="1"/>
        </xdr:cNvSpPr>
      </xdr:nvSpPr>
      <xdr:spPr bwMode="auto">
        <a:xfrm>
          <a:off x="6856203" y="1734269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7</xdr:row>
      <xdr:rowOff>152400</xdr:rowOff>
    </xdr:from>
    <xdr:to>
      <xdr:col>11</xdr:col>
      <xdr:colOff>304854</xdr:colOff>
      <xdr:row>9</xdr:row>
      <xdr:rowOff>155611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0A2A70-F3DE-4881-B835-7E22E735FA5E}"/>
            </a:ext>
          </a:extLst>
        </xdr:cNvPr>
        <xdr:cNvSpPr txBox="1"/>
      </xdr:nvSpPr>
      <xdr:spPr>
        <a:xfrm>
          <a:off x="7019925" y="18764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53975</xdr:colOff>
      <xdr:row>7</xdr:row>
      <xdr:rowOff>22225</xdr:rowOff>
    </xdr:from>
    <xdr:to>
      <xdr:col>8</xdr:col>
      <xdr:colOff>270052</xdr:colOff>
      <xdr:row>10</xdr:row>
      <xdr:rowOff>111224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2DD4AF2-70D7-4264-8EEE-E7B68B5EC3E0}"/>
            </a:ext>
          </a:extLst>
        </xdr:cNvPr>
        <xdr:cNvSpPr/>
      </xdr:nvSpPr>
      <xdr:spPr>
        <a:xfrm>
          <a:off x="6667500" y="17526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429367</xdr:colOff>
      <xdr:row>7</xdr:row>
      <xdr:rowOff>95250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18FB353-BC20-47A1-A58A-68B50229A308}"/>
            </a:ext>
          </a:extLst>
        </xdr:cNvPr>
        <xdr:cNvSpPr/>
      </xdr:nvSpPr>
      <xdr:spPr>
        <a:xfrm>
          <a:off x="7296150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8</xdr:row>
      <xdr:rowOff>25400</xdr:rowOff>
    </xdr:from>
    <xdr:to>
      <xdr:col>3</xdr:col>
      <xdr:colOff>330860</xdr:colOff>
      <xdr:row>8</xdr:row>
      <xdr:rowOff>215900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CFD5633-CA72-4472-9BE9-5463898CA01B}"/>
            </a:ext>
          </a:extLst>
        </xdr:cNvPr>
        <xdr:cNvSpPr txBox="1">
          <a:spLocks noChangeArrowheads="1"/>
        </xdr:cNvSpPr>
      </xdr:nvSpPr>
      <xdr:spPr bwMode="auto">
        <a:xfrm>
          <a:off x="2168525" y="1397000"/>
          <a:ext cx="21973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0</xdr:colOff>
      <xdr:row>8</xdr:row>
      <xdr:rowOff>38100</xdr:rowOff>
    </xdr:from>
    <xdr:to>
      <xdr:col>8</xdr:col>
      <xdr:colOff>210227</xdr:colOff>
      <xdr:row>8</xdr:row>
      <xdr:rowOff>228600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BFFADCA-FBFA-44F4-BF2D-2B044052DDE4}"/>
            </a:ext>
          </a:extLst>
        </xdr:cNvPr>
        <xdr:cNvSpPr txBox="1">
          <a:spLocks noChangeArrowheads="1"/>
        </xdr:cNvSpPr>
      </xdr:nvSpPr>
      <xdr:spPr bwMode="auto">
        <a:xfrm>
          <a:off x="5486400" y="1409700"/>
          <a:ext cx="210227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425450</xdr:colOff>
      <xdr:row>10</xdr:row>
      <xdr:rowOff>142875</xdr:rowOff>
    </xdr:from>
    <xdr:to>
      <xdr:col>12</xdr:col>
      <xdr:colOff>377867</xdr:colOff>
      <xdr:row>12</xdr:row>
      <xdr:rowOff>228677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3D7A36-DD0F-4726-B0FD-3A54B8FCF267}"/>
            </a:ext>
          </a:extLst>
        </xdr:cNvPr>
        <xdr:cNvSpPr txBox="1"/>
      </xdr:nvSpPr>
      <xdr:spPr>
        <a:xfrm>
          <a:off x="6597650" y="1857375"/>
          <a:ext cx="2009817" cy="37155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9</xdr:row>
      <xdr:rowOff>266700</xdr:rowOff>
    </xdr:from>
    <xdr:to>
      <xdr:col>9</xdr:col>
      <xdr:colOff>354599</xdr:colOff>
      <xdr:row>13</xdr:row>
      <xdr:rowOff>155597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96F1DB6-53A9-40FC-9A31-D7DDD1A95B22}"/>
            </a:ext>
          </a:extLst>
        </xdr:cNvPr>
        <xdr:cNvSpPr/>
      </xdr:nvSpPr>
      <xdr:spPr>
        <a:xfrm>
          <a:off x="6305550" y="1714500"/>
          <a:ext cx="221249" cy="66994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424893</xdr:colOff>
      <xdr:row>10</xdr:row>
      <xdr:rowOff>95250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32ECF82C-46AB-47A4-889B-CA43461C325B}"/>
            </a:ext>
          </a:extLst>
        </xdr:cNvPr>
        <xdr:cNvSpPr/>
      </xdr:nvSpPr>
      <xdr:spPr>
        <a:xfrm>
          <a:off x="6858000" y="1543050"/>
          <a:ext cx="424893" cy="2667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34925</xdr:rowOff>
    </xdr:from>
    <xdr:to>
      <xdr:col>3</xdr:col>
      <xdr:colOff>357095</xdr:colOff>
      <xdr:row>9</xdr:row>
      <xdr:rowOff>225425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B2E419-8940-4B26-99CD-03BBDB500654}"/>
            </a:ext>
          </a:extLst>
        </xdr:cNvPr>
        <xdr:cNvSpPr txBox="1">
          <a:spLocks noChangeArrowheads="1"/>
        </xdr:cNvSpPr>
      </xdr:nvSpPr>
      <xdr:spPr bwMode="auto">
        <a:xfrm>
          <a:off x="2190750" y="1720850"/>
          <a:ext cx="22374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</xdr:col>
      <xdr:colOff>136525</xdr:colOff>
      <xdr:row>9</xdr:row>
      <xdr:rowOff>60325</xdr:rowOff>
    </xdr:from>
    <xdr:to>
      <xdr:col>8</xdr:col>
      <xdr:colOff>181932</xdr:colOff>
      <xdr:row>9</xdr:row>
      <xdr:rowOff>250825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47E8C48-980A-45EA-A408-1E8CCB7DBBD3}"/>
            </a:ext>
          </a:extLst>
        </xdr:cNvPr>
        <xdr:cNvSpPr txBox="1">
          <a:spLocks noChangeArrowheads="1"/>
        </xdr:cNvSpPr>
      </xdr:nvSpPr>
      <xdr:spPr bwMode="auto">
        <a:xfrm>
          <a:off x="4518025" y="1746250"/>
          <a:ext cx="22638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561975</xdr:colOff>
      <xdr:row>11</xdr:row>
      <xdr:rowOff>161925</xdr:rowOff>
    </xdr:from>
    <xdr:to>
      <xdr:col>16</xdr:col>
      <xdr:colOff>288861</xdr:colOff>
      <xdr:row>13</xdr:row>
      <xdr:rowOff>257175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37E059-0C93-421C-A9CC-AE1786A29412}"/>
            </a:ext>
          </a:extLst>
        </xdr:cNvPr>
        <xdr:cNvSpPr txBox="1"/>
      </xdr:nvSpPr>
      <xdr:spPr>
        <a:xfrm>
          <a:off x="7696200" y="2400300"/>
          <a:ext cx="1784286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80693</xdr:colOff>
      <xdr:row>11</xdr:row>
      <xdr:rowOff>173427</xdr:rowOff>
    </xdr:from>
    <xdr:to>
      <xdr:col>13</xdr:col>
      <xdr:colOff>306164</xdr:colOff>
      <xdr:row>15</xdr:row>
      <xdr:rowOff>65776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EF45814-696F-468D-A138-5F23CF34FA18}"/>
            </a:ext>
          </a:extLst>
        </xdr:cNvPr>
        <xdr:cNvSpPr/>
      </xdr:nvSpPr>
      <xdr:spPr>
        <a:xfrm>
          <a:off x="7214918" y="2411802"/>
          <a:ext cx="225471" cy="91152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301026</xdr:colOff>
      <xdr:row>10</xdr:row>
      <xdr:rowOff>5931</xdr:rowOff>
    </xdr:from>
    <xdr:to>
      <xdr:col>14</xdr:col>
      <xdr:colOff>47468</xdr:colOff>
      <xdr:row>11</xdr:row>
      <xdr:rowOff>101181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A8676C84-08C0-4736-91CF-413C22990EA4}"/>
            </a:ext>
          </a:extLst>
        </xdr:cNvPr>
        <xdr:cNvSpPr/>
      </xdr:nvSpPr>
      <xdr:spPr>
        <a:xfrm>
          <a:off x="7435251" y="1968081"/>
          <a:ext cx="432242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161745</xdr:colOff>
      <xdr:row>9</xdr:row>
      <xdr:rowOff>44929</xdr:rowOff>
    </xdr:from>
    <xdr:to>
      <xdr:col>12</xdr:col>
      <xdr:colOff>386869</xdr:colOff>
      <xdr:row>9</xdr:row>
      <xdr:rowOff>235429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FB6309A-22DC-44D2-B6C3-D77E56A112D5}"/>
            </a:ext>
          </a:extLst>
        </xdr:cNvPr>
        <xdr:cNvSpPr txBox="1">
          <a:spLocks noChangeArrowheads="1"/>
        </xdr:cNvSpPr>
      </xdr:nvSpPr>
      <xdr:spPr bwMode="auto">
        <a:xfrm>
          <a:off x="6848295" y="1730854"/>
          <a:ext cx="225124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7</xdr:row>
      <xdr:rowOff>200025</xdr:rowOff>
    </xdr:from>
    <xdr:to>
      <xdr:col>11</xdr:col>
      <xdr:colOff>285750</xdr:colOff>
      <xdr:row>9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BB398E-AE45-40B6-B857-93974835B2DE}"/>
            </a:ext>
          </a:extLst>
        </xdr:cNvPr>
        <xdr:cNvSpPr txBox="1"/>
      </xdr:nvSpPr>
      <xdr:spPr>
        <a:xfrm>
          <a:off x="7210425" y="21145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7</xdr:row>
      <xdr:rowOff>28575</xdr:rowOff>
    </xdr:from>
    <xdr:to>
      <xdr:col>8</xdr:col>
      <xdr:colOff>258964</xdr:colOff>
      <xdr:row>9</xdr:row>
      <xdr:rowOff>269875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0F23861-1E31-492E-8D19-B67E02AB903A}"/>
            </a:ext>
          </a:extLst>
        </xdr:cNvPr>
        <xdr:cNvSpPr/>
      </xdr:nvSpPr>
      <xdr:spPr>
        <a:xfrm>
          <a:off x="6867525" y="19431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429367</xdr:colOff>
      <xdr:row>7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EE40F82A-255D-4E14-8A1D-99C89699D1B0}"/>
            </a:ext>
          </a:extLst>
        </xdr:cNvPr>
        <xdr:cNvSpPr/>
      </xdr:nvSpPr>
      <xdr:spPr>
        <a:xfrm>
          <a:off x="7505700" y="1323975"/>
          <a:ext cx="485775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7</xdr:row>
      <xdr:rowOff>190500</xdr:rowOff>
    </xdr:from>
    <xdr:to>
      <xdr:col>11</xdr:col>
      <xdr:colOff>358829</xdr:colOff>
      <xdr:row>9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B42928-0D8C-437C-BD43-AA7BDF9AAE7D}"/>
            </a:ext>
          </a:extLst>
        </xdr:cNvPr>
        <xdr:cNvSpPr txBox="1"/>
      </xdr:nvSpPr>
      <xdr:spPr>
        <a:xfrm>
          <a:off x="7286625" y="21050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7</xdr:row>
      <xdr:rowOff>47625</xdr:rowOff>
    </xdr:from>
    <xdr:to>
      <xdr:col>8</xdr:col>
      <xdr:colOff>326024</xdr:colOff>
      <xdr:row>9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B9ED037-223D-4B3F-A3FF-51B67DF0E126}"/>
            </a:ext>
          </a:extLst>
        </xdr:cNvPr>
        <xdr:cNvSpPr/>
      </xdr:nvSpPr>
      <xdr:spPr>
        <a:xfrm>
          <a:off x="6943725" y="19621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117475</xdr:rowOff>
    </xdr:from>
    <xdr:to>
      <xdr:col>9</xdr:col>
      <xdr:colOff>429367</xdr:colOff>
      <xdr:row>7</xdr:row>
      <xdr:rowOff>38184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6258184-1ED2-4A43-8EED-A7B3FF34C4D2}"/>
            </a:ext>
          </a:extLst>
        </xdr:cNvPr>
        <xdr:cNvSpPr/>
      </xdr:nvSpPr>
      <xdr:spPr>
        <a:xfrm>
          <a:off x="7505700" y="1371600"/>
          <a:ext cx="485775" cy="2476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299;&#24180;&#24230;&#38306;&#20418;/R&#65299;&#20304;&#36032;&#30476;&#20013;&#23398;&#26657;&#20307;&#32946;&#36899;&#30431;/&#65330;&#65299;&#30476;&#32207;&#20307;/R&#65299;&#30476;&#22823;&#20250;&#30003;&#36796;&#12415;&#27096;&#24335;/R3&#32207;&#20307;&#21442;&#21152;&#30003;&#12375;&#36796;&#12415;&#27096;&#2433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軟式野球"/>
      <sheetName val="複数校合同軟式野球"/>
      <sheetName val="ソフトボール"/>
      <sheetName val="複数校合同ソフトボール"/>
      <sheetName val="バスケットボール男子"/>
      <sheetName val="複数校合同チームバスケットボール"/>
      <sheetName val="バスケットボール女子"/>
      <sheetName val="バレーボール男子"/>
      <sheetName val="複数校合同チームバレーボール"/>
      <sheetName val="バレーボール女子"/>
      <sheetName val="ソフトテニス男子"/>
      <sheetName val="ソフトテニス女子"/>
      <sheetName val="卓球男子"/>
      <sheetName val="卓球女子"/>
      <sheetName val="柔道男子"/>
      <sheetName val="柔道女子"/>
      <sheetName val="剣道男子"/>
      <sheetName val="剣道女子"/>
      <sheetName val="サッカー"/>
      <sheetName val="複数校合同チームサッカー"/>
      <sheetName val="相撲"/>
      <sheetName val="選手辞退届"/>
      <sheetName val="選手変更届け"/>
      <sheetName val="監督コーチ変更届"/>
      <sheetName val="学校別参加料"/>
    </sheetNames>
    <sheetDataSet>
      <sheetData sheetId="0">
        <row r="2">
          <cell r="G2" t="str">
            <v>鳥栖</v>
          </cell>
          <cell r="H2" t="str">
            <v>鳥栖中学校</v>
          </cell>
          <cell r="I2" t="str">
            <v>鳥栖市立</v>
          </cell>
          <cell r="J2" t="str">
            <v>鳥栖地区</v>
          </cell>
          <cell r="K2" t="str">
            <v>増田　健一</v>
          </cell>
        </row>
        <row r="3">
          <cell r="B3"/>
          <cell r="G3" t="str">
            <v>田代</v>
          </cell>
          <cell r="H3" t="str">
            <v>田代中学校</v>
          </cell>
          <cell r="I3" t="str">
            <v>鳥栖市立</v>
          </cell>
          <cell r="J3" t="str">
            <v>鳥栖地区</v>
          </cell>
          <cell r="K3" t="str">
            <v>増田　健一</v>
          </cell>
        </row>
        <row r="4">
          <cell r="G4" t="str">
            <v>基里</v>
          </cell>
          <cell r="H4" t="str">
            <v>基里中学校</v>
          </cell>
          <cell r="I4" t="str">
            <v>鳥栖市立</v>
          </cell>
          <cell r="J4" t="str">
            <v>鳥栖地区</v>
          </cell>
          <cell r="K4" t="str">
            <v>増田　健一</v>
          </cell>
        </row>
        <row r="5">
          <cell r="G5" t="str">
            <v>鳥栖西</v>
          </cell>
          <cell r="H5" t="str">
            <v>鳥栖西中学校</v>
          </cell>
          <cell r="I5" t="str">
            <v>鳥栖市立</v>
          </cell>
          <cell r="J5" t="str">
            <v>鳥栖地区</v>
          </cell>
          <cell r="K5" t="str">
            <v>増田　健一</v>
          </cell>
        </row>
        <row r="6">
          <cell r="G6" t="str">
            <v>基山</v>
          </cell>
          <cell r="H6" t="str">
            <v>基山中学校</v>
          </cell>
          <cell r="I6" t="str">
            <v>鳥栖市立</v>
          </cell>
          <cell r="J6" t="str">
            <v>鳥栖地区</v>
          </cell>
          <cell r="K6" t="str">
            <v>増田　健一</v>
          </cell>
        </row>
        <row r="7">
          <cell r="G7" t="str">
            <v>東明館</v>
          </cell>
          <cell r="H7" t="str">
            <v>東明館中学校</v>
          </cell>
          <cell r="J7" t="str">
            <v>鳥栖地区</v>
          </cell>
          <cell r="K7" t="str">
            <v>増田　健一</v>
          </cell>
        </row>
        <row r="8">
          <cell r="G8" t="str">
            <v>香楠</v>
          </cell>
          <cell r="H8" t="str">
            <v>香楠中学校</v>
          </cell>
          <cell r="I8" t="str">
            <v>佐賀県立</v>
          </cell>
          <cell r="J8" t="str">
            <v>鳥栖地区</v>
          </cell>
          <cell r="K8" t="str">
            <v>増田　健一</v>
          </cell>
        </row>
        <row r="9">
          <cell r="G9" t="str">
            <v>中原</v>
          </cell>
          <cell r="H9" t="str">
            <v>中原中学校</v>
          </cell>
          <cell r="I9" t="str">
            <v>みやき町立</v>
          </cell>
          <cell r="J9" t="str">
            <v>三養基地区</v>
          </cell>
          <cell r="K9" t="str">
            <v>山本　孝幸</v>
          </cell>
        </row>
        <row r="10">
          <cell r="G10" t="str">
            <v>北茂安</v>
          </cell>
          <cell r="H10" t="str">
            <v>北茂安中学校</v>
          </cell>
          <cell r="I10" t="str">
            <v>みやき町立</v>
          </cell>
          <cell r="J10" t="str">
            <v>三養基地区</v>
          </cell>
          <cell r="K10" t="str">
            <v>山本　孝幸</v>
          </cell>
        </row>
        <row r="11">
          <cell r="G11" t="str">
            <v>三根</v>
          </cell>
          <cell r="H11" t="str">
            <v>三根中学校</v>
          </cell>
          <cell r="I11" t="str">
            <v>みやき町立</v>
          </cell>
          <cell r="J11" t="str">
            <v>三養基地区</v>
          </cell>
          <cell r="K11" t="str">
            <v>山本　孝幸</v>
          </cell>
        </row>
        <row r="12">
          <cell r="G12" t="str">
            <v>上峰</v>
          </cell>
          <cell r="H12" t="str">
            <v>上峰中学校</v>
          </cell>
          <cell r="I12" t="str">
            <v>上峰町立</v>
          </cell>
          <cell r="J12" t="str">
            <v>三養基地区</v>
          </cell>
          <cell r="K12" t="str">
            <v>山本　孝幸</v>
          </cell>
        </row>
        <row r="13">
          <cell r="G13" t="str">
            <v>神埼</v>
          </cell>
          <cell r="H13" t="str">
            <v>神埼中学校</v>
          </cell>
          <cell r="I13" t="str">
            <v>神埼市立</v>
          </cell>
          <cell r="J13" t="str">
            <v>神埼地区</v>
          </cell>
          <cell r="K13" t="str">
            <v>三上　智一</v>
          </cell>
        </row>
        <row r="14">
          <cell r="G14" t="str">
            <v>千代田</v>
          </cell>
          <cell r="H14" t="str">
            <v>千代田中学校</v>
          </cell>
          <cell r="I14" t="str">
            <v>神埼市立</v>
          </cell>
          <cell r="J14" t="str">
            <v>神埼地区</v>
          </cell>
          <cell r="K14" t="str">
            <v>三上　智一</v>
          </cell>
        </row>
        <row r="15">
          <cell r="G15" t="str">
            <v>三田川</v>
          </cell>
          <cell r="H15" t="str">
            <v>三田川中学校</v>
          </cell>
          <cell r="I15" t="str">
            <v>吉野ヶ里町立</v>
          </cell>
          <cell r="J15" t="str">
            <v>神埼地区</v>
          </cell>
          <cell r="K15" t="str">
            <v>三上　智一</v>
          </cell>
        </row>
        <row r="16">
          <cell r="G16" t="str">
            <v>東脊振</v>
          </cell>
          <cell r="H16" t="str">
            <v>東脊振中学校</v>
          </cell>
          <cell r="I16" t="str">
            <v>吉野ヶ里町立</v>
          </cell>
          <cell r="J16" t="str">
            <v>神埼地区</v>
          </cell>
          <cell r="K16" t="str">
            <v>三上　智一</v>
          </cell>
        </row>
        <row r="17">
          <cell r="G17" t="str">
            <v>脊振</v>
          </cell>
          <cell r="H17" t="str">
            <v>脊振中学校</v>
          </cell>
          <cell r="I17" t="str">
            <v>神埼市立</v>
          </cell>
          <cell r="J17" t="str">
            <v>神埼地区</v>
          </cell>
          <cell r="K17" t="str">
            <v>三上　智一</v>
          </cell>
        </row>
        <row r="18">
          <cell r="G18" t="str">
            <v>成章</v>
          </cell>
          <cell r="H18" t="str">
            <v>成章中学校</v>
          </cell>
          <cell r="I18" t="str">
            <v>佐賀市立</v>
          </cell>
          <cell r="J18" t="str">
            <v>佐賀市</v>
          </cell>
          <cell r="K18" t="str">
            <v>藤原　孝昭</v>
          </cell>
        </row>
        <row r="19">
          <cell r="G19" t="str">
            <v>城南</v>
          </cell>
          <cell r="H19" t="str">
            <v>城南中学校</v>
          </cell>
          <cell r="I19" t="str">
            <v>佐賀市立</v>
          </cell>
          <cell r="J19" t="str">
            <v>佐賀市</v>
          </cell>
          <cell r="K19" t="str">
            <v>藤原　孝昭</v>
          </cell>
        </row>
        <row r="20">
          <cell r="G20" t="str">
            <v>昭栄</v>
          </cell>
          <cell r="H20" t="str">
            <v>昭栄中学校</v>
          </cell>
          <cell r="I20" t="str">
            <v>佐賀市立</v>
          </cell>
          <cell r="J20" t="str">
            <v>佐賀市</v>
          </cell>
          <cell r="K20" t="str">
            <v>藤原　孝昭</v>
          </cell>
        </row>
        <row r="21">
          <cell r="G21" t="str">
            <v>城東</v>
          </cell>
          <cell r="H21" t="str">
            <v>城東中学校</v>
          </cell>
          <cell r="I21" t="str">
            <v>佐賀市立</v>
          </cell>
          <cell r="J21" t="str">
            <v>佐賀市</v>
          </cell>
          <cell r="K21" t="str">
            <v>藤原　孝昭</v>
          </cell>
        </row>
        <row r="22">
          <cell r="G22" t="str">
            <v>城西</v>
          </cell>
          <cell r="H22" t="str">
            <v>城西中学校</v>
          </cell>
          <cell r="I22" t="str">
            <v>佐賀市立</v>
          </cell>
          <cell r="J22" t="str">
            <v>佐賀市</v>
          </cell>
          <cell r="K22" t="str">
            <v>藤原　孝昭</v>
          </cell>
        </row>
        <row r="23">
          <cell r="G23" t="str">
            <v>城北</v>
          </cell>
          <cell r="H23" t="str">
            <v>城北中学校</v>
          </cell>
          <cell r="I23" t="str">
            <v>佐賀市立</v>
          </cell>
          <cell r="J23" t="str">
            <v>佐賀市</v>
          </cell>
          <cell r="K23" t="str">
            <v>藤原　孝昭</v>
          </cell>
        </row>
        <row r="24">
          <cell r="G24" t="str">
            <v>金泉</v>
          </cell>
          <cell r="H24" t="str">
            <v>金泉中学校</v>
          </cell>
          <cell r="I24" t="str">
            <v>佐賀市立</v>
          </cell>
          <cell r="J24" t="str">
            <v>佐賀市</v>
          </cell>
          <cell r="K24" t="str">
            <v>藤原　孝昭</v>
          </cell>
        </row>
        <row r="25">
          <cell r="G25" t="str">
            <v>芙蓉</v>
          </cell>
          <cell r="H25" t="str">
            <v>芙蓉中学校</v>
          </cell>
          <cell r="I25" t="str">
            <v>佐賀市立</v>
          </cell>
          <cell r="J25" t="str">
            <v>佐賀市</v>
          </cell>
          <cell r="K25" t="str">
            <v>藤原　孝昭</v>
          </cell>
        </row>
        <row r="26">
          <cell r="G26" t="str">
            <v>鍋島</v>
          </cell>
          <cell r="H26" t="str">
            <v>鍋島中学校</v>
          </cell>
          <cell r="I26" t="str">
            <v>佐賀市立</v>
          </cell>
          <cell r="J26" t="str">
            <v>佐賀市</v>
          </cell>
          <cell r="K26" t="str">
            <v>藤原　孝昭</v>
          </cell>
        </row>
        <row r="27">
          <cell r="G27" t="str">
            <v>諸富</v>
          </cell>
          <cell r="H27" t="str">
            <v>諸富中学校</v>
          </cell>
          <cell r="I27" t="str">
            <v>佐賀市立</v>
          </cell>
          <cell r="J27" t="str">
            <v>佐賀市</v>
          </cell>
          <cell r="K27" t="str">
            <v>藤原　孝昭</v>
          </cell>
        </row>
        <row r="28">
          <cell r="G28" t="str">
            <v>大和</v>
          </cell>
          <cell r="H28" t="str">
            <v>大和中学校</v>
          </cell>
          <cell r="I28" t="str">
            <v>佐賀市立</v>
          </cell>
          <cell r="J28" t="str">
            <v>佐賀市</v>
          </cell>
          <cell r="K28" t="str">
            <v>藤原　孝昭</v>
          </cell>
        </row>
        <row r="29">
          <cell r="G29" t="str">
            <v>松梅</v>
          </cell>
          <cell r="H29" t="str">
            <v>松梅中学校</v>
          </cell>
          <cell r="I29" t="str">
            <v>佐賀市立</v>
          </cell>
          <cell r="J29" t="str">
            <v>佐賀市</v>
          </cell>
          <cell r="K29" t="str">
            <v>藤原　孝昭</v>
          </cell>
        </row>
        <row r="30">
          <cell r="G30" t="str">
            <v>北山</v>
          </cell>
          <cell r="H30" t="str">
            <v>北山中学校</v>
          </cell>
          <cell r="I30" t="str">
            <v>佐賀市立</v>
          </cell>
          <cell r="J30" t="str">
            <v>佐賀市</v>
          </cell>
          <cell r="K30" t="str">
            <v>藤原　孝昭</v>
          </cell>
        </row>
        <row r="31">
          <cell r="G31" t="str">
            <v>富士</v>
          </cell>
          <cell r="H31" t="str">
            <v>富士中学校</v>
          </cell>
          <cell r="I31" t="str">
            <v>佐賀市立</v>
          </cell>
          <cell r="J31" t="str">
            <v>佐賀市</v>
          </cell>
          <cell r="K31" t="str">
            <v>藤原　孝昭</v>
          </cell>
        </row>
        <row r="32">
          <cell r="G32" t="str">
            <v>三瀬</v>
          </cell>
          <cell r="H32" t="str">
            <v>三瀬中学校</v>
          </cell>
          <cell r="I32" t="str">
            <v>佐賀市立</v>
          </cell>
          <cell r="J32" t="str">
            <v>佐賀市</v>
          </cell>
          <cell r="K32" t="str">
            <v>藤原　孝昭</v>
          </cell>
        </row>
        <row r="33">
          <cell r="G33" t="str">
            <v>附属</v>
          </cell>
          <cell r="H33" t="str">
            <v>附属中学校</v>
          </cell>
          <cell r="I33" t="str">
            <v>佐賀大学文化教育学部</v>
          </cell>
          <cell r="J33" t="str">
            <v>佐賀市</v>
          </cell>
          <cell r="K33" t="str">
            <v>藤原　孝昭</v>
          </cell>
        </row>
        <row r="34">
          <cell r="G34" t="str">
            <v>弘学館</v>
          </cell>
          <cell r="H34" t="str">
            <v>弘学館中学校</v>
          </cell>
          <cell r="J34" t="str">
            <v>佐賀市</v>
          </cell>
          <cell r="K34" t="str">
            <v>藤原　孝昭</v>
          </cell>
        </row>
        <row r="35">
          <cell r="G35" t="str">
            <v>清和</v>
          </cell>
          <cell r="H35" t="str">
            <v>清和中学校</v>
          </cell>
          <cell r="J35" t="str">
            <v>佐賀市</v>
          </cell>
          <cell r="K35" t="str">
            <v>藤原　孝昭</v>
          </cell>
        </row>
        <row r="36">
          <cell r="G36" t="str">
            <v>龍谷</v>
          </cell>
          <cell r="H36" t="str">
            <v>龍谷中学校</v>
          </cell>
          <cell r="J36" t="str">
            <v>佐賀市</v>
          </cell>
          <cell r="K36" t="str">
            <v>藤原　孝昭</v>
          </cell>
        </row>
        <row r="37">
          <cell r="G37" t="str">
            <v>成穎</v>
          </cell>
          <cell r="H37" t="str">
            <v>成穎中学校</v>
          </cell>
          <cell r="J37" t="str">
            <v>佐賀市</v>
          </cell>
          <cell r="K37" t="str">
            <v>藤原　孝昭</v>
          </cell>
        </row>
        <row r="38">
          <cell r="G38" t="str">
            <v>致遠館</v>
          </cell>
          <cell r="H38" t="str">
            <v>致遠館中学校</v>
          </cell>
          <cell r="I38" t="str">
            <v>佐賀県立</v>
          </cell>
          <cell r="J38" t="str">
            <v>佐賀市</v>
          </cell>
          <cell r="K38" t="str">
            <v>藤原　孝昭</v>
          </cell>
        </row>
        <row r="39">
          <cell r="G39" t="str">
            <v>川副</v>
          </cell>
          <cell r="H39" t="str">
            <v>川副中学校</v>
          </cell>
          <cell r="I39" t="str">
            <v>佐賀市立</v>
          </cell>
          <cell r="J39" t="str">
            <v>佐賀市</v>
          </cell>
          <cell r="K39" t="str">
            <v>藤原　孝昭</v>
          </cell>
        </row>
        <row r="40">
          <cell r="G40" t="str">
            <v>東与賀</v>
          </cell>
          <cell r="H40" t="str">
            <v>東与賀中学校</v>
          </cell>
          <cell r="I40" t="str">
            <v>佐賀市立</v>
          </cell>
          <cell r="J40" t="str">
            <v>佐賀市</v>
          </cell>
          <cell r="K40" t="str">
            <v>藤原　孝昭</v>
          </cell>
        </row>
        <row r="41">
          <cell r="G41" t="str">
            <v>思斉</v>
          </cell>
          <cell r="H41" t="str">
            <v>思斉中学校</v>
          </cell>
          <cell r="I41" t="str">
            <v>佐賀市立</v>
          </cell>
          <cell r="J41" t="str">
            <v>佐賀市</v>
          </cell>
          <cell r="K41" t="str">
            <v>藤原　孝昭</v>
          </cell>
        </row>
        <row r="42">
          <cell r="G42" t="str">
            <v>ろう</v>
          </cell>
          <cell r="H42" t="str">
            <v>ろう学校</v>
          </cell>
          <cell r="I42" t="str">
            <v>佐賀県立</v>
          </cell>
          <cell r="J42" t="str">
            <v>佐賀市</v>
          </cell>
          <cell r="K42" t="str">
            <v>藤原　孝昭</v>
          </cell>
        </row>
        <row r="43">
          <cell r="G43" t="str">
            <v>西渓校</v>
          </cell>
          <cell r="H43" t="str">
            <v>東原庠舎西渓校</v>
          </cell>
          <cell r="I43" t="str">
            <v>多久市立</v>
          </cell>
          <cell r="J43" t="str">
            <v>小城・多久地区</v>
          </cell>
          <cell r="K43" t="str">
            <v>吉田　聖</v>
          </cell>
        </row>
        <row r="44">
          <cell r="G44" t="str">
            <v>東部校</v>
          </cell>
          <cell r="H44" t="str">
            <v>東原庠舎東部校</v>
          </cell>
          <cell r="I44" t="str">
            <v>多久市立</v>
          </cell>
          <cell r="J44" t="str">
            <v>小城・多久地区</v>
          </cell>
          <cell r="K44" t="str">
            <v>吉田　聖</v>
          </cell>
        </row>
        <row r="45">
          <cell r="G45" t="str">
            <v>中央校</v>
          </cell>
          <cell r="H45" t="str">
            <v>東原庠舎中央校</v>
          </cell>
          <cell r="I45" t="str">
            <v>多久市立</v>
          </cell>
          <cell r="J45" t="str">
            <v>小城・多久地区</v>
          </cell>
          <cell r="K45" t="str">
            <v>吉田　聖</v>
          </cell>
        </row>
        <row r="46">
          <cell r="G46" t="str">
            <v>小城</v>
          </cell>
          <cell r="H46" t="str">
            <v>小城中学校</v>
          </cell>
          <cell r="I46" t="str">
            <v>小城市立</v>
          </cell>
          <cell r="J46" t="str">
            <v>小城・多久地区</v>
          </cell>
          <cell r="K46" t="str">
            <v>吉田　聖</v>
          </cell>
        </row>
        <row r="47">
          <cell r="G47" t="str">
            <v>三日月</v>
          </cell>
          <cell r="H47" t="str">
            <v>三日月中学校</v>
          </cell>
          <cell r="I47" t="str">
            <v>小城市立</v>
          </cell>
          <cell r="J47" t="str">
            <v>小城・多久地区</v>
          </cell>
          <cell r="K47" t="str">
            <v>吉田　聖</v>
          </cell>
        </row>
        <row r="48">
          <cell r="G48" t="str">
            <v>牛津</v>
          </cell>
          <cell r="H48" t="str">
            <v>牛津中学校</v>
          </cell>
          <cell r="I48" t="str">
            <v>小城市立</v>
          </cell>
          <cell r="J48" t="str">
            <v>小城・多久地区</v>
          </cell>
          <cell r="K48" t="str">
            <v>吉田　聖</v>
          </cell>
        </row>
        <row r="49">
          <cell r="G49" t="str">
            <v>芦刈</v>
          </cell>
          <cell r="H49" t="str">
            <v>芦刈中学校</v>
          </cell>
          <cell r="I49" t="str">
            <v>小城市立</v>
          </cell>
          <cell r="J49" t="str">
            <v>小城・多久地区</v>
          </cell>
          <cell r="K49" t="str">
            <v>吉田　聖</v>
          </cell>
        </row>
        <row r="50">
          <cell r="G50" t="str">
            <v>伊万里</v>
          </cell>
          <cell r="H50" t="str">
            <v>伊万里中学校</v>
          </cell>
          <cell r="I50" t="str">
            <v>伊万里市立</v>
          </cell>
          <cell r="J50" t="str">
            <v>伊万里・西松浦地区</v>
          </cell>
          <cell r="K50" t="str">
            <v>福井　宏和</v>
          </cell>
        </row>
        <row r="51">
          <cell r="G51" t="str">
            <v>啓成</v>
          </cell>
          <cell r="H51" t="str">
            <v>啓成中学校</v>
          </cell>
          <cell r="I51" t="str">
            <v>伊万里市立</v>
          </cell>
          <cell r="J51" t="str">
            <v>伊万里・西松浦地区</v>
          </cell>
          <cell r="K51" t="str">
            <v>福井　宏和</v>
          </cell>
        </row>
        <row r="52">
          <cell r="G52" t="str">
            <v>青嶺</v>
          </cell>
          <cell r="H52" t="str">
            <v>青嶺中学校</v>
          </cell>
          <cell r="I52" t="str">
            <v>伊万里市立</v>
          </cell>
          <cell r="J52" t="str">
            <v>伊万里・西松浦地区</v>
          </cell>
          <cell r="K52" t="str">
            <v>福井　宏和</v>
          </cell>
        </row>
        <row r="53">
          <cell r="G53" t="str">
            <v>南波多郷学館</v>
          </cell>
          <cell r="H53" t="str">
            <v>南波多郷学館</v>
          </cell>
          <cell r="I53" t="str">
            <v>伊万里市立</v>
          </cell>
          <cell r="J53" t="str">
            <v>伊万里・西松浦地区</v>
          </cell>
          <cell r="K53" t="str">
            <v>福井　宏和</v>
          </cell>
        </row>
        <row r="54">
          <cell r="G54" t="str">
            <v>東陵</v>
          </cell>
          <cell r="H54" t="str">
            <v>東陵中学校</v>
          </cell>
          <cell r="I54" t="str">
            <v>伊万里市立</v>
          </cell>
          <cell r="J54" t="str">
            <v>伊万里・西松浦地区</v>
          </cell>
          <cell r="K54" t="str">
            <v>福井　宏和</v>
          </cell>
        </row>
        <row r="55">
          <cell r="G55" t="str">
            <v>国見</v>
          </cell>
          <cell r="H55" t="str">
            <v>国見中学校</v>
          </cell>
          <cell r="I55" t="str">
            <v>伊万里市立</v>
          </cell>
          <cell r="J55" t="str">
            <v>伊万里・西松浦地区</v>
          </cell>
          <cell r="K55" t="str">
            <v>福井　宏和</v>
          </cell>
        </row>
        <row r="56">
          <cell r="G56" t="str">
            <v>滝野</v>
          </cell>
          <cell r="H56" t="str">
            <v>滝野中学校</v>
          </cell>
          <cell r="I56" t="str">
            <v>伊万里市立</v>
          </cell>
          <cell r="J56" t="str">
            <v>伊万里・西松浦地区</v>
          </cell>
          <cell r="K56" t="str">
            <v>福井　宏和</v>
          </cell>
        </row>
        <row r="57">
          <cell r="G57" t="str">
            <v>山代</v>
          </cell>
          <cell r="H57" t="str">
            <v>山代中学校</v>
          </cell>
          <cell r="I57" t="str">
            <v>伊万里市立</v>
          </cell>
          <cell r="J57" t="str">
            <v>伊万里・西松浦地区</v>
          </cell>
          <cell r="K57" t="str">
            <v>福井　宏和</v>
          </cell>
        </row>
        <row r="58">
          <cell r="G58" t="str">
            <v>有田</v>
          </cell>
          <cell r="H58" t="str">
            <v>有田中学校</v>
          </cell>
          <cell r="I58" t="str">
            <v>有田町立</v>
          </cell>
          <cell r="J58" t="str">
            <v>伊万里・西松浦地区</v>
          </cell>
          <cell r="K58" t="str">
            <v>福井　宏和</v>
          </cell>
        </row>
        <row r="59">
          <cell r="G59" t="str">
            <v>西有田</v>
          </cell>
          <cell r="H59" t="str">
            <v>西有田中学校</v>
          </cell>
          <cell r="I59" t="str">
            <v>有田町立</v>
          </cell>
          <cell r="J59" t="str">
            <v>伊万里・西松浦地区</v>
          </cell>
          <cell r="K59" t="str">
            <v>福井　宏和</v>
          </cell>
        </row>
        <row r="60">
          <cell r="G60" t="str">
            <v>第一</v>
          </cell>
          <cell r="H60" t="str">
            <v>第一中学校</v>
          </cell>
          <cell r="I60" t="str">
            <v>唐津市立</v>
          </cell>
          <cell r="J60" t="str">
            <v>唐津地区</v>
          </cell>
          <cell r="K60" t="str">
            <v>原　寛喜</v>
          </cell>
        </row>
        <row r="61">
          <cell r="G61" t="str">
            <v>佐志</v>
          </cell>
          <cell r="H61" t="str">
            <v>佐志中学校</v>
          </cell>
          <cell r="I61" t="str">
            <v>唐津市立</v>
          </cell>
          <cell r="J61" t="str">
            <v>唐津地区</v>
          </cell>
          <cell r="K61" t="str">
            <v>原　寛喜</v>
          </cell>
        </row>
        <row r="62">
          <cell r="G62" t="str">
            <v>高峰</v>
          </cell>
          <cell r="H62" t="str">
            <v>高峰中学校</v>
          </cell>
          <cell r="I62" t="str">
            <v>唐津市立</v>
          </cell>
          <cell r="J62" t="str">
            <v>唐津地区</v>
          </cell>
          <cell r="K62" t="str">
            <v>原　寛喜</v>
          </cell>
        </row>
        <row r="63">
          <cell r="G63" t="str">
            <v>第五</v>
          </cell>
          <cell r="H63" t="str">
            <v>第五中学校</v>
          </cell>
          <cell r="I63" t="str">
            <v>唐津市立</v>
          </cell>
          <cell r="J63" t="str">
            <v>唐津地区</v>
          </cell>
          <cell r="K63" t="str">
            <v>原　寛喜</v>
          </cell>
        </row>
        <row r="64">
          <cell r="G64" t="str">
            <v>鏡</v>
          </cell>
          <cell r="H64" t="str">
            <v>鏡中学校</v>
          </cell>
          <cell r="I64" t="str">
            <v>唐津市立</v>
          </cell>
          <cell r="J64" t="str">
            <v>唐津地区</v>
          </cell>
          <cell r="K64" t="str">
            <v>原　寛喜</v>
          </cell>
        </row>
        <row r="65">
          <cell r="G65" t="str">
            <v>鬼塚</v>
          </cell>
          <cell r="H65" t="str">
            <v>鬼塚中学校</v>
          </cell>
          <cell r="I65" t="str">
            <v>唐津市立</v>
          </cell>
          <cell r="J65" t="str">
            <v>唐津地区</v>
          </cell>
          <cell r="K65" t="str">
            <v>原　寛喜</v>
          </cell>
        </row>
        <row r="66">
          <cell r="G66" t="str">
            <v>湊</v>
          </cell>
          <cell r="H66" t="str">
            <v>湊中学校</v>
          </cell>
          <cell r="I66" t="str">
            <v>唐津市立</v>
          </cell>
          <cell r="J66" t="str">
            <v>唐津地区</v>
          </cell>
          <cell r="K66" t="str">
            <v>原　寛喜</v>
          </cell>
        </row>
        <row r="67">
          <cell r="G67" t="str">
            <v>西唐津</v>
          </cell>
          <cell r="H67" t="str">
            <v>西唐津中学校</v>
          </cell>
          <cell r="I67" t="str">
            <v>唐津市立</v>
          </cell>
          <cell r="J67" t="str">
            <v>唐津地区</v>
          </cell>
          <cell r="K67" t="str">
            <v>原　寛喜</v>
          </cell>
        </row>
        <row r="68">
          <cell r="G68" t="str">
            <v>浜玉</v>
          </cell>
          <cell r="H68" t="str">
            <v>浜玉中学校</v>
          </cell>
          <cell r="I68" t="str">
            <v>唐津市立</v>
          </cell>
          <cell r="J68" t="str">
            <v>唐津地区</v>
          </cell>
          <cell r="K68" t="str">
            <v>原　寛喜</v>
          </cell>
        </row>
        <row r="69">
          <cell r="G69" t="str">
            <v>厳木</v>
          </cell>
          <cell r="H69" t="str">
            <v>厳木中学校</v>
          </cell>
          <cell r="I69" t="str">
            <v>唐津市立</v>
          </cell>
          <cell r="J69" t="str">
            <v>唐津地区</v>
          </cell>
          <cell r="K69" t="str">
            <v>原　寛喜</v>
          </cell>
        </row>
        <row r="70">
          <cell r="G70" t="str">
            <v>相知</v>
          </cell>
          <cell r="H70" t="str">
            <v>相知中学校</v>
          </cell>
          <cell r="I70" t="str">
            <v>唐津市立</v>
          </cell>
          <cell r="J70" t="str">
            <v>唐津地区</v>
          </cell>
          <cell r="K70" t="str">
            <v>原　寛喜</v>
          </cell>
        </row>
        <row r="71">
          <cell r="G71" t="str">
            <v>北波多</v>
          </cell>
          <cell r="H71" t="str">
            <v>北波多中学校</v>
          </cell>
          <cell r="I71" t="str">
            <v>唐津市立</v>
          </cell>
          <cell r="J71" t="str">
            <v>唐津地区</v>
          </cell>
          <cell r="K71" t="str">
            <v>原　寛喜</v>
          </cell>
        </row>
        <row r="72">
          <cell r="G72" t="str">
            <v>肥前</v>
          </cell>
          <cell r="H72" t="str">
            <v>肥前中学校</v>
          </cell>
          <cell r="I72" t="str">
            <v>唐津市立</v>
          </cell>
          <cell r="J72" t="str">
            <v>唐津地区</v>
          </cell>
          <cell r="K72" t="str">
            <v>原　寛喜</v>
          </cell>
        </row>
        <row r="73">
          <cell r="G73" t="str">
            <v>馬渡</v>
          </cell>
          <cell r="H73" t="str">
            <v>馬渡中学校</v>
          </cell>
          <cell r="I73" t="str">
            <v>唐津市立</v>
          </cell>
          <cell r="J73" t="str">
            <v>唐津地区</v>
          </cell>
          <cell r="K73" t="str">
            <v>原　寛喜</v>
          </cell>
        </row>
        <row r="74">
          <cell r="G74" t="str">
            <v>加唐</v>
          </cell>
          <cell r="H74" t="str">
            <v>加唐中学校</v>
          </cell>
          <cell r="I74" t="str">
            <v>唐津市立</v>
          </cell>
          <cell r="J74" t="str">
            <v>唐津地区</v>
          </cell>
          <cell r="K74" t="str">
            <v>原　寛喜</v>
          </cell>
        </row>
        <row r="75">
          <cell r="G75" t="str">
            <v>海青</v>
          </cell>
          <cell r="H75" t="str">
            <v>海青中学校</v>
          </cell>
          <cell r="I75" t="str">
            <v>唐津市立</v>
          </cell>
          <cell r="J75" t="str">
            <v>唐津地区</v>
          </cell>
          <cell r="K75" t="str">
            <v>原　寛喜</v>
          </cell>
        </row>
        <row r="76">
          <cell r="G76" t="str">
            <v>小川</v>
          </cell>
          <cell r="H76" t="str">
            <v>小川中学校</v>
          </cell>
          <cell r="I76" t="str">
            <v>唐津市立</v>
          </cell>
          <cell r="J76" t="str">
            <v>唐津地区</v>
          </cell>
          <cell r="K76" t="str">
            <v>原　寛喜</v>
          </cell>
        </row>
        <row r="77">
          <cell r="G77" t="str">
            <v>七山</v>
          </cell>
          <cell r="H77" t="str">
            <v>七山中学校</v>
          </cell>
          <cell r="I77" t="str">
            <v>唐津市立</v>
          </cell>
          <cell r="J77" t="str">
            <v>唐津地区</v>
          </cell>
          <cell r="K77" t="str">
            <v>原　寛喜</v>
          </cell>
        </row>
        <row r="78">
          <cell r="G78" t="str">
            <v>玄海みらい</v>
          </cell>
          <cell r="H78" t="str">
            <v>玄海みらい学園</v>
          </cell>
          <cell r="I78" t="str">
            <v>玄海町立</v>
          </cell>
          <cell r="J78" t="str">
            <v>唐津地区</v>
          </cell>
          <cell r="K78" t="str">
            <v>原　寛喜</v>
          </cell>
        </row>
        <row r="79">
          <cell r="G79" t="str">
            <v>唐津東</v>
          </cell>
          <cell r="H79" t="str">
            <v>唐津東中学校</v>
          </cell>
          <cell r="I79" t="str">
            <v>佐賀県立</v>
          </cell>
          <cell r="J79" t="str">
            <v>唐津地区</v>
          </cell>
          <cell r="K79" t="str">
            <v>原　寛喜</v>
          </cell>
        </row>
        <row r="80">
          <cell r="G80" t="str">
            <v>虹の松原分校</v>
          </cell>
          <cell r="H80" t="str">
            <v>虹の松原分校</v>
          </cell>
          <cell r="J80" t="str">
            <v>唐津地区</v>
          </cell>
          <cell r="K80" t="str">
            <v>原　寛喜</v>
          </cell>
        </row>
        <row r="81">
          <cell r="G81" t="str">
            <v>早稲田佐賀</v>
          </cell>
          <cell r="H81" t="str">
            <v>早稲田佐賀中学校</v>
          </cell>
          <cell r="J81" t="str">
            <v>唐津地区</v>
          </cell>
          <cell r="K81" t="str">
            <v>原　寛喜</v>
          </cell>
        </row>
        <row r="82">
          <cell r="G82" t="str">
            <v>武雄</v>
          </cell>
          <cell r="H82" t="str">
            <v>武雄中学校</v>
          </cell>
          <cell r="I82" t="str">
            <v>武雄市立</v>
          </cell>
          <cell r="J82" t="str">
            <v>杵島・武雄地区</v>
          </cell>
          <cell r="K82" t="str">
            <v>山口　幸二</v>
          </cell>
        </row>
        <row r="83">
          <cell r="G83" t="str">
            <v>武雄北</v>
          </cell>
          <cell r="H83" t="str">
            <v>武雄北中学校</v>
          </cell>
          <cell r="I83" t="str">
            <v>武雄市立</v>
          </cell>
          <cell r="J83" t="str">
            <v>杵島・武雄地区</v>
          </cell>
          <cell r="K83" t="str">
            <v>山口　幸二</v>
          </cell>
        </row>
        <row r="84">
          <cell r="G84" t="str">
            <v>川登</v>
          </cell>
          <cell r="H84" t="str">
            <v>川登中学校</v>
          </cell>
          <cell r="I84" t="str">
            <v>武雄市立</v>
          </cell>
          <cell r="J84" t="str">
            <v>杵島・武雄地区</v>
          </cell>
          <cell r="K84" t="str">
            <v>山口　幸二</v>
          </cell>
        </row>
        <row r="85">
          <cell r="G85" t="str">
            <v>白石</v>
          </cell>
          <cell r="H85" t="str">
            <v>白石中学校</v>
          </cell>
          <cell r="I85" t="str">
            <v>白石町立</v>
          </cell>
          <cell r="J85" t="str">
            <v>杵島・武雄地区</v>
          </cell>
          <cell r="K85" t="str">
            <v>山口　幸二</v>
          </cell>
        </row>
        <row r="86">
          <cell r="G86" t="str">
            <v>福富</v>
          </cell>
          <cell r="H86" t="str">
            <v>福富中学校</v>
          </cell>
          <cell r="I86" t="str">
            <v>白石町立</v>
          </cell>
          <cell r="J86" t="str">
            <v>杵島・武雄地区</v>
          </cell>
          <cell r="K86" t="str">
            <v>山口　幸二</v>
          </cell>
        </row>
        <row r="87">
          <cell r="G87" t="str">
            <v>有明</v>
          </cell>
          <cell r="H87" t="str">
            <v>有明中学校</v>
          </cell>
          <cell r="I87" t="str">
            <v>白石町立</v>
          </cell>
          <cell r="J87" t="str">
            <v>杵島・武雄地区</v>
          </cell>
          <cell r="K87" t="str">
            <v>山口　幸二</v>
          </cell>
        </row>
        <row r="88">
          <cell r="G88" t="str">
            <v>江北</v>
          </cell>
          <cell r="H88" t="str">
            <v>江北中学校</v>
          </cell>
          <cell r="I88" t="str">
            <v>江北町立</v>
          </cell>
          <cell r="J88" t="str">
            <v>杵島・武雄地区</v>
          </cell>
          <cell r="K88" t="str">
            <v>山口　幸二</v>
          </cell>
        </row>
        <row r="89">
          <cell r="G89" t="str">
            <v>大町ひじり</v>
          </cell>
          <cell r="H89" t="str">
            <v>大町ひじり学園</v>
          </cell>
          <cell r="I89" t="str">
            <v>大町町立</v>
          </cell>
          <cell r="J89" t="str">
            <v>杵島・武雄地区</v>
          </cell>
          <cell r="K89" t="str">
            <v>山口　幸二</v>
          </cell>
        </row>
        <row r="90">
          <cell r="G90" t="str">
            <v>北方</v>
          </cell>
          <cell r="H90" t="str">
            <v>北方中学校</v>
          </cell>
          <cell r="I90" t="str">
            <v>武雄市立</v>
          </cell>
          <cell r="J90" t="str">
            <v>杵島・武雄地区</v>
          </cell>
          <cell r="K90" t="str">
            <v>山口　幸二</v>
          </cell>
        </row>
        <row r="91">
          <cell r="G91" t="str">
            <v>山内</v>
          </cell>
          <cell r="H91" t="str">
            <v>山内中学校</v>
          </cell>
          <cell r="I91" t="str">
            <v>武雄市立</v>
          </cell>
          <cell r="J91" t="str">
            <v>杵島・武雄地区</v>
          </cell>
          <cell r="K91" t="str">
            <v>山口　幸二</v>
          </cell>
        </row>
        <row r="92">
          <cell r="G92" t="str">
            <v>武雄青陵</v>
          </cell>
          <cell r="H92" t="str">
            <v>武雄青陵中学校</v>
          </cell>
          <cell r="I92" t="str">
            <v>佐賀県立</v>
          </cell>
          <cell r="J92" t="str">
            <v>杵島・武雄地区</v>
          </cell>
          <cell r="K92" t="str">
            <v>山口　幸二</v>
          </cell>
        </row>
        <row r="93">
          <cell r="G93" t="str">
            <v>西部</v>
          </cell>
          <cell r="H93" t="str">
            <v>西部中学校</v>
          </cell>
          <cell r="I93" t="str">
            <v>鹿島市立</v>
          </cell>
          <cell r="J93" t="str">
            <v>鹿島・嬉野・藤津地区</v>
          </cell>
          <cell r="K93" t="str">
            <v>桑原　智仁</v>
          </cell>
        </row>
        <row r="94">
          <cell r="G94" t="str">
            <v>東部</v>
          </cell>
          <cell r="H94" t="str">
            <v>東部中学校</v>
          </cell>
          <cell r="I94" t="str">
            <v>鹿島市立</v>
          </cell>
          <cell r="J94" t="str">
            <v>鹿島・嬉野・藤津地区</v>
          </cell>
          <cell r="K94" t="str">
            <v>桑原　智仁</v>
          </cell>
        </row>
        <row r="95">
          <cell r="G95" t="str">
            <v>多良</v>
          </cell>
          <cell r="H95" t="str">
            <v>多良中学校</v>
          </cell>
          <cell r="I95" t="str">
            <v>太良町立</v>
          </cell>
          <cell r="J95" t="str">
            <v>鹿島・嬉野・藤津地区</v>
          </cell>
          <cell r="K95" t="str">
            <v>桑原　智仁</v>
          </cell>
        </row>
        <row r="96">
          <cell r="G96" t="str">
            <v>大浦</v>
          </cell>
          <cell r="H96" t="str">
            <v>大浦中学校</v>
          </cell>
          <cell r="I96" t="str">
            <v>太良町立</v>
          </cell>
          <cell r="J96" t="str">
            <v>鹿島・嬉野・藤津地区</v>
          </cell>
          <cell r="K96" t="str">
            <v>桑原　智仁</v>
          </cell>
        </row>
        <row r="97">
          <cell r="G97" t="str">
            <v>塩田</v>
          </cell>
          <cell r="H97" t="str">
            <v>塩田中学校</v>
          </cell>
          <cell r="I97" t="str">
            <v>嬉野市立</v>
          </cell>
          <cell r="J97" t="str">
            <v>鹿島・嬉野・藤津地区</v>
          </cell>
          <cell r="K97" t="str">
            <v>桑原　智仁</v>
          </cell>
        </row>
        <row r="98">
          <cell r="G98" t="str">
            <v>嬉野</v>
          </cell>
          <cell r="H98" t="str">
            <v>嬉野中学校</v>
          </cell>
          <cell r="I98" t="str">
            <v>嬉野市立</v>
          </cell>
          <cell r="J98" t="str">
            <v>鹿島・嬉野・藤津地区</v>
          </cell>
          <cell r="K98" t="str">
            <v>桑原　智仁</v>
          </cell>
        </row>
        <row r="99">
          <cell r="G99" t="str">
            <v>大野原</v>
          </cell>
          <cell r="H99" t="str">
            <v>大野原中学校</v>
          </cell>
          <cell r="I99" t="str">
            <v>嬉野市立</v>
          </cell>
          <cell r="J99" t="str">
            <v>鹿島・嬉野・藤津地区</v>
          </cell>
          <cell r="K99" t="str">
            <v>桑原　智仁</v>
          </cell>
        </row>
        <row r="100">
          <cell r="G100" t="str">
            <v>吉田</v>
          </cell>
          <cell r="H100" t="str">
            <v>吉田中学校</v>
          </cell>
          <cell r="I100" t="str">
            <v>嬉野市立</v>
          </cell>
          <cell r="J100" t="str">
            <v>鹿島・嬉野・藤津地区</v>
          </cell>
          <cell r="K100" t="str">
            <v>桑原　智仁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P5" sqref="P5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hidden="1" customWidth="1"/>
    <col min="11" max="11" width="17" hidden="1" customWidth="1"/>
  </cols>
  <sheetData>
    <row r="1" spans="1:11" ht="34.5" customHeight="1" x14ac:dyDescent="0.15">
      <c r="A1" s="36" t="s">
        <v>492</v>
      </c>
      <c r="B1" s="39">
        <v>4</v>
      </c>
      <c r="C1" s="38" t="s">
        <v>85</v>
      </c>
    </row>
    <row r="2" spans="1:11" ht="34.5" customHeight="1" x14ac:dyDescent="0.15">
      <c r="A2" s="36" t="s">
        <v>139</v>
      </c>
      <c r="B2" s="39">
        <v>59</v>
      </c>
      <c r="C2" s="38" t="s">
        <v>140</v>
      </c>
      <c r="G2" t="s">
        <v>158</v>
      </c>
      <c r="H2" t="s">
        <v>159</v>
      </c>
      <c r="I2" t="s">
        <v>160</v>
      </c>
      <c r="J2" t="s">
        <v>161</v>
      </c>
      <c r="K2" t="s">
        <v>541</v>
      </c>
    </row>
    <row r="3" spans="1:11" ht="34.5" customHeight="1" x14ac:dyDescent="0.15">
      <c r="A3" s="36" t="s">
        <v>20</v>
      </c>
      <c r="B3" s="50"/>
      <c r="C3" s="40" t="s">
        <v>59</v>
      </c>
      <c r="D3" s="51"/>
      <c r="G3" t="s">
        <v>162</v>
      </c>
      <c r="H3" t="s">
        <v>163</v>
      </c>
      <c r="I3" t="s">
        <v>160</v>
      </c>
      <c r="J3" t="s">
        <v>161</v>
      </c>
      <c r="K3" s="196" t="s">
        <v>541</v>
      </c>
    </row>
    <row r="4" spans="1:11" ht="34.5" customHeight="1" x14ac:dyDescent="0.15">
      <c r="A4" s="36" t="s">
        <v>78</v>
      </c>
      <c r="B4" s="52"/>
      <c r="G4" t="s">
        <v>164</v>
      </c>
      <c r="H4" t="s">
        <v>165</v>
      </c>
      <c r="I4" t="s">
        <v>160</v>
      </c>
      <c r="J4" t="s">
        <v>161</v>
      </c>
      <c r="K4" s="196" t="s">
        <v>541</v>
      </c>
    </row>
    <row r="5" spans="1:11" ht="34.5" customHeight="1" x14ac:dyDescent="0.15">
      <c r="G5" t="s">
        <v>166</v>
      </c>
      <c r="H5" t="s">
        <v>167</v>
      </c>
      <c r="I5" t="s">
        <v>160</v>
      </c>
      <c r="J5" t="s">
        <v>161</v>
      </c>
      <c r="K5" s="196" t="s">
        <v>541</v>
      </c>
    </row>
    <row r="6" spans="1:11" ht="34.5" customHeight="1" x14ac:dyDescent="0.15">
      <c r="A6" s="37"/>
      <c r="B6" t="s">
        <v>141</v>
      </c>
      <c r="G6" t="s">
        <v>168</v>
      </c>
      <c r="H6" t="s">
        <v>169</v>
      </c>
      <c r="I6" t="s">
        <v>160</v>
      </c>
      <c r="J6" t="s">
        <v>161</v>
      </c>
      <c r="K6" s="196" t="s">
        <v>541</v>
      </c>
    </row>
    <row r="7" spans="1:11" ht="34.5" customHeight="1" x14ac:dyDescent="0.15">
      <c r="G7" t="s">
        <v>170</v>
      </c>
      <c r="H7" t="s">
        <v>171</v>
      </c>
      <c r="J7" t="s">
        <v>161</v>
      </c>
      <c r="K7" s="196" t="s">
        <v>541</v>
      </c>
    </row>
    <row r="8" spans="1:11" ht="34.5" customHeight="1" x14ac:dyDescent="0.15">
      <c r="G8" t="s">
        <v>172</v>
      </c>
      <c r="H8" t="s">
        <v>173</v>
      </c>
      <c r="I8" t="s">
        <v>174</v>
      </c>
      <c r="J8" t="s">
        <v>161</v>
      </c>
      <c r="K8" s="196" t="s">
        <v>541</v>
      </c>
    </row>
    <row r="9" spans="1:11" ht="34.5" customHeight="1" x14ac:dyDescent="0.15">
      <c r="G9" t="s">
        <v>175</v>
      </c>
      <c r="H9" t="s">
        <v>176</v>
      </c>
      <c r="I9" t="s">
        <v>177</v>
      </c>
      <c r="J9" t="s">
        <v>178</v>
      </c>
      <c r="K9" t="s">
        <v>542</v>
      </c>
    </row>
    <row r="10" spans="1:11" ht="34.5" customHeight="1" x14ac:dyDescent="0.15">
      <c r="G10" t="s">
        <v>179</v>
      </c>
      <c r="H10" t="s">
        <v>180</v>
      </c>
      <c r="I10" t="s">
        <v>177</v>
      </c>
      <c r="J10" t="s">
        <v>178</v>
      </c>
      <c r="K10" s="196" t="s">
        <v>542</v>
      </c>
    </row>
    <row r="11" spans="1:11" ht="34.5" customHeight="1" x14ac:dyDescent="0.15">
      <c r="G11" t="s">
        <v>181</v>
      </c>
      <c r="H11" t="s">
        <v>182</v>
      </c>
      <c r="I11" t="s">
        <v>177</v>
      </c>
      <c r="J11" t="s">
        <v>178</v>
      </c>
      <c r="K11" s="196" t="s">
        <v>542</v>
      </c>
    </row>
    <row r="12" spans="1:11" ht="34.5" customHeight="1" x14ac:dyDescent="0.15">
      <c r="G12" t="s">
        <v>183</v>
      </c>
      <c r="H12" t="s">
        <v>184</v>
      </c>
      <c r="I12" t="s">
        <v>185</v>
      </c>
      <c r="J12" t="s">
        <v>178</v>
      </c>
      <c r="K12" s="196" t="s">
        <v>542</v>
      </c>
    </row>
    <row r="13" spans="1:11" ht="34.5" customHeight="1" x14ac:dyDescent="0.15">
      <c r="G13" t="s">
        <v>186</v>
      </c>
      <c r="H13" t="s">
        <v>187</v>
      </c>
      <c r="I13" t="s">
        <v>188</v>
      </c>
      <c r="J13" t="s">
        <v>189</v>
      </c>
      <c r="K13" t="s">
        <v>543</v>
      </c>
    </row>
    <row r="14" spans="1:11" ht="34.5" customHeight="1" x14ac:dyDescent="0.15">
      <c r="G14" t="s">
        <v>190</v>
      </c>
      <c r="H14" t="s">
        <v>191</v>
      </c>
      <c r="I14" t="s">
        <v>188</v>
      </c>
      <c r="J14" t="s">
        <v>189</v>
      </c>
      <c r="K14" s="196" t="s">
        <v>543</v>
      </c>
    </row>
    <row r="15" spans="1:11" x14ac:dyDescent="0.15">
      <c r="G15" t="s">
        <v>192</v>
      </c>
      <c r="H15" t="s">
        <v>193</v>
      </c>
      <c r="I15" t="s">
        <v>194</v>
      </c>
      <c r="J15" t="s">
        <v>189</v>
      </c>
      <c r="K15" s="196" t="s">
        <v>543</v>
      </c>
    </row>
    <row r="16" spans="1:11" x14ac:dyDescent="0.15">
      <c r="G16" t="s">
        <v>195</v>
      </c>
      <c r="H16" t="s">
        <v>196</v>
      </c>
      <c r="I16" t="s">
        <v>194</v>
      </c>
      <c r="J16" t="s">
        <v>189</v>
      </c>
      <c r="K16" s="196" t="s">
        <v>543</v>
      </c>
    </row>
    <row r="17" spans="7:11" x14ac:dyDescent="0.15">
      <c r="G17" t="s">
        <v>197</v>
      </c>
      <c r="H17" t="s">
        <v>198</v>
      </c>
      <c r="I17" t="s">
        <v>188</v>
      </c>
      <c r="J17" t="s">
        <v>189</v>
      </c>
      <c r="K17" t="s">
        <v>400</v>
      </c>
    </row>
    <row r="18" spans="7:11" x14ac:dyDescent="0.15">
      <c r="G18" t="s">
        <v>199</v>
      </c>
      <c r="H18" t="s">
        <v>200</v>
      </c>
      <c r="I18" t="s">
        <v>201</v>
      </c>
      <c r="J18" t="s">
        <v>142</v>
      </c>
      <c r="K18" t="s">
        <v>508</v>
      </c>
    </row>
    <row r="19" spans="7:11" x14ac:dyDescent="0.15">
      <c r="G19" t="s">
        <v>202</v>
      </c>
      <c r="H19" t="s">
        <v>203</v>
      </c>
      <c r="I19" t="s">
        <v>201</v>
      </c>
      <c r="J19" t="s">
        <v>142</v>
      </c>
      <c r="K19" t="s">
        <v>508</v>
      </c>
    </row>
    <row r="20" spans="7:11" x14ac:dyDescent="0.15">
      <c r="G20" t="s">
        <v>204</v>
      </c>
      <c r="H20" t="s">
        <v>205</v>
      </c>
      <c r="I20" t="s">
        <v>201</v>
      </c>
      <c r="J20" t="s">
        <v>142</v>
      </c>
      <c r="K20" t="s">
        <v>508</v>
      </c>
    </row>
    <row r="21" spans="7:11" x14ac:dyDescent="0.15">
      <c r="G21" t="s">
        <v>206</v>
      </c>
      <c r="H21" t="s">
        <v>207</v>
      </c>
      <c r="I21" t="s">
        <v>201</v>
      </c>
      <c r="J21" t="s">
        <v>142</v>
      </c>
      <c r="K21" t="s">
        <v>508</v>
      </c>
    </row>
    <row r="22" spans="7:11" x14ac:dyDescent="0.15">
      <c r="G22" t="s">
        <v>208</v>
      </c>
      <c r="H22" t="s">
        <v>209</v>
      </c>
      <c r="I22" t="s">
        <v>201</v>
      </c>
      <c r="J22" t="s">
        <v>142</v>
      </c>
      <c r="K22" t="s">
        <v>508</v>
      </c>
    </row>
    <row r="23" spans="7:11" x14ac:dyDescent="0.15">
      <c r="G23" t="s">
        <v>210</v>
      </c>
      <c r="H23" t="s">
        <v>211</v>
      </c>
      <c r="I23" t="s">
        <v>201</v>
      </c>
      <c r="J23" t="s">
        <v>142</v>
      </c>
      <c r="K23" t="s">
        <v>508</v>
      </c>
    </row>
    <row r="24" spans="7:11" x14ac:dyDescent="0.15">
      <c r="G24" t="s">
        <v>212</v>
      </c>
      <c r="H24" t="s">
        <v>213</v>
      </c>
      <c r="I24" t="s">
        <v>201</v>
      </c>
      <c r="J24" t="s">
        <v>142</v>
      </c>
      <c r="K24" t="s">
        <v>508</v>
      </c>
    </row>
    <row r="25" spans="7:11" x14ac:dyDescent="0.15">
      <c r="G25" t="s">
        <v>214</v>
      </c>
      <c r="H25" t="s">
        <v>215</v>
      </c>
      <c r="I25" t="s">
        <v>201</v>
      </c>
      <c r="J25" t="s">
        <v>142</v>
      </c>
      <c r="K25" t="s">
        <v>508</v>
      </c>
    </row>
    <row r="26" spans="7:11" x14ac:dyDescent="0.15">
      <c r="G26" t="s">
        <v>216</v>
      </c>
      <c r="H26" t="s">
        <v>217</v>
      </c>
      <c r="I26" t="s">
        <v>201</v>
      </c>
      <c r="J26" t="s">
        <v>142</v>
      </c>
      <c r="K26" t="s">
        <v>508</v>
      </c>
    </row>
    <row r="27" spans="7:11" x14ac:dyDescent="0.15">
      <c r="G27" t="s">
        <v>218</v>
      </c>
      <c r="H27" t="s">
        <v>219</v>
      </c>
      <c r="I27" t="s">
        <v>201</v>
      </c>
      <c r="J27" t="s">
        <v>142</v>
      </c>
      <c r="K27" t="s">
        <v>508</v>
      </c>
    </row>
    <row r="28" spans="7:11" x14ac:dyDescent="0.15">
      <c r="G28" t="s">
        <v>220</v>
      </c>
      <c r="H28" t="s">
        <v>221</v>
      </c>
      <c r="I28" t="s">
        <v>201</v>
      </c>
      <c r="J28" t="s">
        <v>142</v>
      </c>
      <c r="K28" t="s">
        <v>508</v>
      </c>
    </row>
    <row r="29" spans="7:11" x14ac:dyDescent="0.15">
      <c r="G29" t="s">
        <v>222</v>
      </c>
      <c r="H29" t="s">
        <v>223</v>
      </c>
      <c r="I29" t="s">
        <v>201</v>
      </c>
      <c r="J29" t="s">
        <v>142</v>
      </c>
      <c r="K29" t="s">
        <v>508</v>
      </c>
    </row>
    <row r="30" spans="7:11" x14ac:dyDescent="0.15">
      <c r="G30" t="s">
        <v>224</v>
      </c>
      <c r="H30" t="s">
        <v>225</v>
      </c>
      <c r="I30" t="s">
        <v>201</v>
      </c>
      <c r="J30" t="s">
        <v>142</v>
      </c>
      <c r="K30" t="s">
        <v>508</v>
      </c>
    </row>
    <row r="31" spans="7:11" x14ac:dyDescent="0.15">
      <c r="G31" t="s">
        <v>226</v>
      </c>
      <c r="H31" t="s">
        <v>227</v>
      </c>
      <c r="I31" t="s">
        <v>201</v>
      </c>
      <c r="J31" t="s">
        <v>142</v>
      </c>
      <c r="K31" t="s">
        <v>508</v>
      </c>
    </row>
    <row r="32" spans="7:11" x14ac:dyDescent="0.15">
      <c r="G32" t="s">
        <v>228</v>
      </c>
      <c r="H32" t="s">
        <v>229</v>
      </c>
      <c r="I32" t="s">
        <v>201</v>
      </c>
      <c r="J32" t="s">
        <v>142</v>
      </c>
      <c r="K32" t="s">
        <v>508</v>
      </c>
    </row>
    <row r="33" spans="7:11" x14ac:dyDescent="0.15">
      <c r="G33" t="s">
        <v>230</v>
      </c>
      <c r="H33" t="s">
        <v>231</v>
      </c>
      <c r="I33" t="s">
        <v>232</v>
      </c>
      <c r="J33" t="s">
        <v>142</v>
      </c>
      <c r="K33" t="s">
        <v>508</v>
      </c>
    </row>
    <row r="34" spans="7:11" x14ac:dyDescent="0.15">
      <c r="G34" t="s">
        <v>233</v>
      </c>
      <c r="H34" t="s">
        <v>234</v>
      </c>
      <c r="J34" t="s">
        <v>142</v>
      </c>
      <c r="K34" t="s">
        <v>508</v>
      </c>
    </row>
    <row r="35" spans="7:11" x14ac:dyDescent="0.15">
      <c r="G35" t="s">
        <v>235</v>
      </c>
      <c r="H35" t="s">
        <v>236</v>
      </c>
      <c r="J35" t="s">
        <v>142</v>
      </c>
      <c r="K35" t="s">
        <v>508</v>
      </c>
    </row>
    <row r="36" spans="7:11" x14ac:dyDescent="0.15">
      <c r="G36" t="s">
        <v>237</v>
      </c>
      <c r="H36" t="s">
        <v>238</v>
      </c>
      <c r="J36" t="s">
        <v>142</v>
      </c>
      <c r="K36" t="s">
        <v>508</v>
      </c>
    </row>
    <row r="37" spans="7:11" x14ac:dyDescent="0.15">
      <c r="G37" t="s">
        <v>239</v>
      </c>
      <c r="H37" t="s">
        <v>240</v>
      </c>
      <c r="J37" t="s">
        <v>142</v>
      </c>
      <c r="K37" t="s">
        <v>508</v>
      </c>
    </row>
    <row r="38" spans="7:11" x14ac:dyDescent="0.15">
      <c r="G38" t="s">
        <v>241</v>
      </c>
      <c r="H38" t="s">
        <v>242</v>
      </c>
      <c r="I38" t="s">
        <v>243</v>
      </c>
      <c r="J38" t="s">
        <v>142</v>
      </c>
      <c r="K38" t="s">
        <v>508</v>
      </c>
    </row>
    <row r="39" spans="7:11" x14ac:dyDescent="0.15">
      <c r="G39" t="s">
        <v>244</v>
      </c>
      <c r="H39" t="s">
        <v>245</v>
      </c>
      <c r="I39" t="s">
        <v>201</v>
      </c>
      <c r="J39" t="s">
        <v>142</v>
      </c>
      <c r="K39" t="s">
        <v>508</v>
      </c>
    </row>
    <row r="40" spans="7:11" x14ac:dyDescent="0.15">
      <c r="G40" t="s">
        <v>246</v>
      </c>
      <c r="H40" t="s">
        <v>247</v>
      </c>
      <c r="I40" t="s">
        <v>201</v>
      </c>
      <c r="J40" t="s">
        <v>142</v>
      </c>
      <c r="K40" t="s">
        <v>508</v>
      </c>
    </row>
    <row r="41" spans="7:11" x14ac:dyDescent="0.15">
      <c r="G41" t="s">
        <v>248</v>
      </c>
      <c r="H41" t="s">
        <v>249</v>
      </c>
      <c r="I41" t="s">
        <v>201</v>
      </c>
      <c r="J41" t="s">
        <v>142</v>
      </c>
      <c r="K41" t="s">
        <v>508</v>
      </c>
    </row>
    <row r="42" spans="7:11" x14ac:dyDescent="0.15">
      <c r="G42" t="s">
        <v>250</v>
      </c>
      <c r="H42" t="s">
        <v>251</v>
      </c>
      <c r="I42" t="s">
        <v>243</v>
      </c>
      <c r="J42" t="s">
        <v>142</v>
      </c>
      <c r="K42" t="s">
        <v>508</v>
      </c>
    </row>
    <row r="43" spans="7:11" x14ac:dyDescent="0.15">
      <c r="G43" t="s">
        <v>455</v>
      </c>
      <c r="H43" t="s">
        <v>415</v>
      </c>
      <c r="I43" t="s">
        <v>252</v>
      </c>
      <c r="J43" t="s">
        <v>253</v>
      </c>
      <c r="K43" t="s">
        <v>494</v>
      </c>
    </row>
    <row r="44" spans="7:11" x14ac:dyDescent="0.15">
      <c r="G44" t="s">
        <v>456</v>
      </c>
      <c r="H44" t="s">
        <v>414</v>
      </c>
      <c r="I44" t="s">
        <v>252</v>
      </c>
      <c r="J44" t="s">
        <v>253</v>
      </c>
      <c r="K44" t="s">
        <v>494</v>
      </c>
    </row>
    <row r="45" spans="7:11" x14ac:dyDescent="0.15">
      <c r="G45" t="s">
        <v>457</v>
      </c>
      <c r="H45" t="s">
        <v>413</v>
      </c>
      <c r="I45" t="s">
        <v>252</v>
      </c>
      <c r="J45" t="s">
        <v>253</v>
      </c>
      <c r="K45" t="s">
        <v>494</v>
      </c>
    </row>
    <row r="46" spans="7:11" x14ac:dyDescent="0.15">
      <c r="G46" t="s">
        <v>254</v>
      </c>
      <c r="H46" t="s">
        <v>255</v>
      </c>
      <c r="I46" t="s">
        <v>256</v>
      </c>
      <c r="J46" t="s">
        <v>253</v>
      </c>
      <c r="K46" t="s">
        <v>494</v>
      </c>
    </row>
    <row r="47" spans="7:11" x14ac:dyDescent="0.15">
      <c r="G47" t="s">
        <v>257</v>
      </c>
      <c r="H47" t="s">
        <v>258</v>
      </c>
      <c r="I47" t="s">
        <v>256</v>
      </c>
      <c r="J47" t="s">
        <v>253</v>
      </c>
      <c r="K47" t="s">
        <v>494</v>
      </c>
    </row>
    <row r="48" spans="7:11" x14ac:dyDescent="0.15">
      <c r="G48" t="s">
        <v>259</v>
      </c>
      <c r="H48" t="s">
        <v>260</v>
      </c>
      <c r="I48" t="s">
        <v>256</v>
      </c>
      <c r="J48" t="s">
        <v>253</v>
      </c>
      <c r="K48" t="s">
        <v>494</v>
      </c>
    </row>
    <row r="49" spans="7:11" x14ac:dyDescent="0.15">
      <c r="G49" t="s">
        <v>261</v>
      </c>
      <c r="H49" t="s">
        <v>262</v>
      </c>
      <c r="I49" t="s">
        <v>256</v>
      </c>
      <c r="J49" t="s">
        <v>253</v>
      </c>
      <c r="K49" t="s">
        <v>494</v>
      </c>
    </row>
    <row r="50" spans="7:11" x14ac:dyDescent="0.15">
      <c r="G50" t="s">
        <v>263</v>
      </c>
      <c r="H50" t="s">
        <v>264</v>
      </c>
      <c r="I50" t="s">
        <v>265</v>
      </c>
      <c r="J50" t="s">
        <v>266</v>
      </c>
      <c r="K50" t="s">
        <v>495</v>
      </c>
    </row>
    <row r="51" spans="7:11" x14ac:dyDescent="0.15">
      <c r="G51" t="s">
        <v>267</v>
      </c>
      <c r="H51" t="s">
        <v>268</v>
      </c>
      <c r="I51" t="s">
        <v>265</v>
      </c>
      <c r="J51" t="s">
        <v>266</v>
      </c>
      <c r="K51" t="s">
        <v>495</v>
      </c>
    </row>
    <row r="52" spans="7:11" x14ac:dyDescent="0.15">
      <c r="G52" t="s">
        <v>269</v>
      </c>
      <c r="H52" t="s">
        <v>270</v>
      </c>
      <c r="I52" t="s">
        <v>265</v>
      </c>
      <c r="J52" t="s">
        <v>266</v>
      </c>
      <c r="K52" t="s">
        <v>495</v>
      </c>
    </row>
    <row r="53" spans="7:11" x14ac:dyDescent="0.15">
      <c r="G53" t="s">
        <v>423</v>
      </c>
      <c r="H53" t="s">
        <v>423</v>
      </c>
      <c r="I53" t="s">
        <v>265</v>
      </c>
      <c r="J53" t="s">
        <v>266</v>
      </c>
      <c r="K53" t="s">
        <v>495</v>
      </c>
    </row>
    <row r="54" spans="7:11" x14ac:dyDescent="0.15">
      <c r="G54" t="s">
        <v>271</v>
      </c>
      <c r="H54" t="s">
        <v>272</v>
      </c>
      <c r="I54" t="s">
        <v>265</v>
      </c>
      <c r="J54" t="s">
        <v>266</v>
      </c>
      <c r="K54" t="s">
        <v>495</v>
      </c>
    </row>
    <row r="55" spans="7:11" x14ac:dyDescent="0.15">
      <c r="G55" t="s">
        <v>273</v>
      </c>
      <c r="H55" t="s">
        <v>274</v>
      </c>
      <c r="I55" t="s">
        <v>265</v>
      </c>
      <c r="J55" t="s">
        <v>266</v>
      </c>
      <c r="K55" t="s">
        <v>495</v>
      </c>
    </row>
    <row r="56" spans="7:11" x14ac:dyDescent="0.15">
      <c r="G56" t="s">
        <v>275</v>
      </c>
      <c r="H56" t="s">
        <v>276</v>
      </c>
      <c r="I56" t="s">
        <v>265</v>
      </c>
      <c r="J56" t="s">
        <v>266</v>
      </c>
      <c r="K56" t="s">
        <v>495</v>
      </c>
    </row>
    <row r="57" spans="7:11" x14ac:dyDescent="0.15">
      <c r="G57" t="s">
        <v>277</v>
      </c>
      <c r="H57" t="s">
        <v>278</v>
      </c>
      <c r="I57" t="s">
        <v>265</v>
      </c>
      <c r="J57" t="s">
        <v>266</v>
      </c>
      <c r="K57" t="s">
        <v>495</v>
      </c>
    </row>
    <row r="58" spans="7:11" x14ac:dyDescent="0.15">
      <c r="G58" t="s">
        <v>279</v>
      </c>
      <c r="H58" t="s">
        <v>280</v>
      </c>
      <c r="I58" t="s">
        <v>281</v>
      </c>
      <c r="J58" t="s">
        <v>266</v>
      </c>
      <c r="K58" t="s">
        <v>495</v>
      </c>
    </row>
    <row r="59" spans="7:11" x14ac:dyDescent="0.15">
      <c r="G59" t="s">
        <v>282</v>
      </c>
      <c r="H59" t="s">
        <v>283</v>
      </c>
      <c r="I59" t="s">
        <v>281</v>
      </c>
      <c r="J59" t="s">
        <v>266</v>
      </c>
      <c r="K59" t="s">
        <v>495</v>
      </c>
    </row>
    <row r="60" spans="7:11" x14ac:dyDescent="0.15">
      <c r="G60" t="s">
        <v>284</v>
      </c>
      <c r="H60" t="s">
        <v>285</v>
      </c>
      <c r="I60" t="s">
        <v>286</v>
      </c>
      <c r="J60" t="s">
        <v>287</v>
      </c>
      <c r="K60" t="s">
        <v>496</v>
      </c>
    </row>
    <row r="61" spans="7:11" x14ac:dyDescent="0.15">
      <c r="G61" t="s">
        <v>288</v>
      </c>
      <c r="H61" t="s">
        <v>289</v>
      </c>
      <c r="I61" t="s">
        <v>286</v>
      </c>
      <c r="J61" t="s">
        <v>287</v>
      </c>
      <c r="K61" t="s">
        <v>496</v>
      </c>
    </row>
    <row r="62" spans="7:11" x14ac:dyDescent="0.15">
      <c r="G62" t="s">
        <v>290</v>
      </c>
      <c r="H62" t="s">
        <v>291</v>
      </c>
      <c r="I62" t="s">
        <v>286</v>
      </c>
      <c r="J62" t="s">
        <v>287</v>
      </c>
      <c r="K62" t="s">
        <v>496</v>
      </c>
    </row>
    <row r="63" spans="7:11" x14ac:dyDescent="0.15">
      <c r="G63" t="s">
        <v>292</v>
      </c>
      <c r="H63" t="s">
        <v>293</v>
      </c>
      <c r="I63" t="s">
        <v>286</v>
      </c>
      <c r="J63" t="s">
        <v>287</v>
      </c>
      <c r="K63" t="s">
        <v>496</v>
      </c>
    </row>
    <row r="64" spans="7:11" x14ac:dyDescent="0.15">
      <c r="G64" t="s">
        <v>294</v>
      </c>
      <c r="H64" t="s">
        <v>295</v>
      </c>
      <c r="I64" t="s">
        <v>286</v>
      </c>
      <c r="J64" t="s">
        <v>287</v>
      </c>
      <c r="K64" t="s">
        <v>496</v>
      </c>
    </row>
    <row r="65" spans="7:11" x14ac:dyDescent="0.15">
      <c r="G65" t="s">
        <v>296</v>
      </c>
      <c r="H65" t="s">
        <v>297</v>
      </c>
      <c r="I65" t="s">
        <v>286</v>
      </c>
      <c r="J65" t="s">
        <v>287</v>
      </c>
      <c r="K65" t="s">
        <v>496</v>
      </c>
    </row>
    <row r="66" spans="7:11" x14ac:dyDescent="0.15">
      <c r="G66" t="s">
        <v>298</v>
      </c>
      <c r="H66" t="s">
        <v>299</v>
      </c>
      <c r="I66" t="s">
        <v>286</v>
      </c>
      <c r="J66" t="s">
        <v>287</v>
      </c>
      <c r="K66" t="s">
        <v>496</v>
      </c>
    </row>
    <row r="67" spans="7:11" x14ac:dyDescent="0.15">
      <c r="G67" t="s">
        <v>300</v>
      </c>
      <c r="H67" t="s">
        <v>301</v>
      </c>
      <c r="I67" t="s">
        <v>286</v>
      </c>
      <c r="J67" t="s">
        <v>287</v>
      </c>
      <c r="K67" t="s">
        <v>496</v>
      </c>
    </row>
    <row r="68" spans="7:11" x14ac:dyDescent="0.15">
      <c r="G68" t="s">
        <v>302</v>
      </c>
      <c r="H68" t="s">
        <v>303</v>
      </c>
      <c r="I68" t="s">
        <v>286</v>
      </c>
      <c r="J68" t="s">
        <v>287</v>
      </c>
      <c r="K68" t="s">
        <v>496</v>
      </c>
    </row>
    <row r="69" spans="7:11" x14ac:dyDescent="0.15">
      <c r="G69" t="s">
        <v>304</v>
      </c>
      <c r="H69" t="s">
        <v>305</v>
      </c>
      <c r="I69" t="s">
        <v>286</v>
      </c>
      <c r="J69" t="s">
        <v>287</v>
      </c>
      <c r="K69" t="s">
        <v>496</v>
      </c>
    </row>
    <row r="70" spans="7:11" x14ac:dyDescent="0.15">
      <c r="G70" t="s">
        <v>306</v>
      </c>
      <c r="H70" t="s">
        <v>307</v>
      </c>
      <c r="I70" t="s">
        <v>286</v>
      </c>
      <c r="J70" t="s">
        <v>287</v>
      </c>
      <c r="K70" t="s">
        <v>496</v>
      </c>
    </row>
    <row r="71" spans="7:11" x14ac:dyDescent="0.15">
      <c r="G71" t="s">
        <v>308</v>
      </c>
      <c r="H71" t="s">
        <v>309</v>
      </c>
      <c r="I71" t="s">
        <v>286</v>
      </c>
      <c r="J71" t="s">
        <v>287</v>
      </c>
      <c r="K71" t="s">
        <v>496</v>
      </c>
    </row>
    <row r="72" spans="7:11" x14ac:dyDescent="0.15">
      <c r="G72" t="s">
        <v>310</v>
      </c>
      <c r="H72" t="s">
        <v>311</v>
      </c>
      <c r="I72" t="s">
        <v>286</v>
      </c>
      <c r="J72" t="s">
        <v>287</v>
      </c>
      <c r="K72" t="s">
        <v>496</v>
      </c>
    </row>
    <row r="73" spans="7:11" x14ac:dyDescent="0.15">
      <c r="G73" t="s">
        <v>312</v>
      </c>
      <c r="H73" t="s">
        <v>313</v>
      </c>
      <c r="I73" t="s">
        <v>286</v>
      </c>
      <c r="J73" t="s">
        <v>287</v>
      </c>
      <c r="K73" t="s">
        <v>496</v>
      </c>
    </row>
    <row r="74" spans="7:11" x14ac:dyDescent="0.15">
      <c r="G74" t="s">
        <v>314</v>
      </c>
      <c r="H74" t="s">
        <v>315</v>
      </c>
      <c r="I74" t="s">
        <v>286</v>
      </c>
      <c r="J74" t="s">
        <v>287</v>
      </c>
      <c r="K74" t="s">
        <v>496</v>
      </c>
    </row>
    <row r="75" spans="7:11" x14ac:dyDescent="0.15">
      <c r="G75" t="s">
        <v>316</v>
      </c>
      <c r="H75" t="s">
        <v>317</v>
      </c>
      <c r="I75" t="s">
        <v>286</v>
      </c>
      <c r="J75" t="s">
        <v>287</v>
      </c>
      <c r="K75" t="s">
        <v>496</v>
      </c>
    </row>
    <row r="76" spans="7:11" x14ac:dyDescent="0.15">
      <c r="G76" t="s">
        <v>318</v>
      </c>
      <c r="H76" t="s">
        <v>319</v>
      </c>
      <c r="I76" t="s">
        <v>286</v>
      </c>
      <c r="J76" t="s">
        <v>287</v>
      </c>
      <c r="K76" t="s">
        <v>496</v>
      </c>
    </row>
    <row r="77" spans="7:11" x14ac:dyDescent="0.15">
      <c r="G77" t="s">
        <v>320</v>
      </c>
      <c r="H77" t="s">
        <v>321</v>
      </c>
      <c r="I77" t="s">
        <v>286</v>
      </c>
      <c r="J77" t="s">
        <v>287</v>
      </c>
      <c r="K77" t="s">
        <v>496</v>
      </c>
    </row>
    <row r="78" spans="7:11" x14ac:dyDescent="0.15">
      <c r="G78" t="s">
        <v>458</v>
      </c>
      <c r="H78" t="s">
        <v>416</v>
      </c>
      <c r="I78" t="s">
        <v>322</v>
      </c>
      <c r="J78" t="s">
        <v>287</v>
      </c>
      <c r="K78" t="s">
        <v>496</v>
      </c>
    </row>
    <row r="79" spans="7:11" x14ac:dyDescent="0.15">
      <c r="G79" t="s">
        <v>323</v>
      </c>
      <c r="H79" t="s">
        <v>324</v>
      </c>
      <c r="I79" t="s">
        <v>325</v>
      </c>
      <c r="J79" t="s">
        <v>287</v>
      </c>
      <c r="K79" t="s">
        <v>496</v>
      </c>
    </row>
    <row r="80" spans="7:11" x14ac:dyDescent="0.15">
      <c r="G80" t="s">
        <v>326</v>
      </c>
      <c r="H80" t="s">
        <v>327</v>
      </c>
      <c r="J80" t="s">
        <v>287</v>
      </c>
      <c r="K80" t="s">
        <v>496</v>
      </c>
    </row>
    <row r="81" spans="7:11" x14ac:dyDescent="0.15">
      <c r="G81" t="s">
        <v>328</v>
      </c>
      <c r="H81" t="s">
        <v>329</v>
      </c>
      <c r="J81" t="s">
        <v>287</v>
      </c>
      <c r="K81" t="s">
        <v>496</v>
      </c>
    </row>
    <row r="82" spans="7:11" x14ac:dyDescent="0.15">
      <c r="G82" t="s">
        <v>330</v>
      </c>
      <c r="H82" t="s">
        <v>331</v>
      </c>
      <c r="I82" t="s">
        <v>332</v>
      </c>
      <c r="J82" t="s">
        <v>333</v>
      </c>
      <c r="K82" t="s">
        <v>544</v>
      </c>
    </row>
    <row r="83" spans="7:11" x14ac:dyDescent="0.15">
      <c r="G83" t="s">
        <v>334</v>
      </c>
      <c r="H83" t="s">
        <v>335</v>
      </c>
      <c r="I83" t="s">
        <v>332</v>
      </c>
      <c r="J83" t="s">
        <v>333</v>
      </c>
      <c r="K83" s="196" t="s">
        <v>544</v>
      </c>
    </row>
    <row r="84" spans="7:11" x14ac:dyDescent="0.15">
      <c r="G84" t="s">
        <v>336</v>
      </c>
      <c r="H84" t="s">
        <v>337</v>
      </c>
      <c r="I84" t="s">
        <v>332</v>
      </c>
      <c r="J84" t="s">
        <v>333</v>
      </c>
      <c r="K84" s="196" t="s">
        <v>544</v>
      </c>
    </row>
    <row r="85" spans="7:11" x14ac:dyDescent="0.15">
      <c r="G85" t="s">
        <v>338</v>
      </c>
      <c r="H85" t="s">
        <v>339</v>
      </c>
      <c r="I85" t="s">
        <v>340</v>
      </c>
      <c r="J85" t="s">
        <v>333</v>
      </c>
      <c r="K85" s="196" t="s">
        <v>544</v>
      </c>
    </row>
    <row r="86" spans="7:11" x14ac:dyDescent="0.15">
      <c r="G86" t="s">
        <v>341</v>
      </c>
      <c r="H86" t="s">
        <v>342</v>
      </c>
      <c r="I86" t="s">
        <v>340</v>
      </c>
      <c r="J86" t="s">
        <v>333</v>
      </c>
      <c r="K86" s="196" t="s">
        <v>544</v>
      </c>
    </row>
    <row r="87" spans="7:11" x14ac:dyDescent="0.15">
      <c r="G87" t="s">
        <v>343</v>
      </c>
      <c r="H87" t="s">
        <v>344</v>
      </c>
      <c r="I87" t="s">
        <v>340</v>
      </c>
      <c r="J87" t="s">
        <v>333</v>
      </c>
      <c r="K87" s="196" t="s">
        <v>544</v>
      </c>
    </row>
    <row r="88" spans="7:11" x14ac:dyDescent="0.15">
      <c r="G88" t="s">
        <v>345</v>
      </c>
      <c r="H88" t="s">
        <v>346</v>
      </c>
      <c r="I88" t="s">
        <v>347</v>
      </c>
      <c r="J88" t="s">
        <v>333</v>
      </c>
      <c r="K88" s="196" t="s">
        <v>544</v>
      </c>
    </row>
    <row r="89" spans="7:11" x14ac:dyDescent="0.15">
      <c r="G89" t="s">
        <v>459</v>
      </c>
      <c r="H89" t="s">
        <v>401</v>
      </c>
      <c r="I89" t="s">
        <v>402</v>
      </c>
      <c r="J89" t="s">
        <v>333</v>
      </c>
      <c r="K89" s="196" t="s">
        <v>544</v>
      </c>
    </row>
    <row r="90" spans="7:11" x14ac:dyDescent="0.15">
      <c r="G90" t="s">
        <v>348</v>
      </c>
      <c r="H90" t="s">
        <v>349</v>
      </c>
      <c r="I90" t="s">
        <v>332</v>
      </c>
      <c r="J90" t="s">
        <v>333</v>
      </c>
      <c r="K90" s="196" t="s">
        <v>544</v>
      </c>
    </row>
    <row r="91" spans="7:11" x14ac:dyDescent="0.15">
      <c r="G91" t="s">
        <v>350</v>
      </c>
      <c r="H91" t="s">
        <v>351</v>
      </c>
      <c r="I91" t="s">
        <v>332</v>
      </c>
      <c r="J91" t="s">
        <v>333</v>
      </c>
      <c r="K91" s="196" t="s">
        <v>544</v>
      </c>
    </row>
    <row r="92" spans="7:11" x14ac:dyDescent="0.15">
      <c r="G92" t="s">
        <v>352</v>
      </c>
      <c r="H92" t="s">
        <v>353</v>
      </c>
      <c r="I92" t="s">
        <v>354</v>
      </c>
      <c r="J92" t="s">
        <v>333</v>
      </c>
      <c r="K92" s="196" t="s">
        <v>544</v>
      </c>
    </row>
    <row r="93" spans="7:11" x14ac:dyDescent="0.15">
      <c r="G93" t="s">
        <v>355</v>
      </c>
      <c r="H93" t="s">
        <v>356</v>
      </c>
      <c r="I93" t="s">
        <v>357</v>
      </c>
      <c r="J93" t="s">
        <v>453</v>
      </c>
      <c r="K93" t="s">
        <v>509</v>
      </c>
    </row>
    <row r="94" spans="7:11" x14ac:dyDescent="0.15">
      <c r="G94" t="s">
        <v>454</v>
      </c>
      <c r="H94" t="s">
        <v>358</v>
      </c>
      <c r="I94" t="s">
        <v>357</v>
      </c>
      <c r="J94" t="s">
        <v>453</v>
      </c>
      <c r="K94" t="s">
        <v>509</v>
      </c>
    </row>
    <row r="95" spans="7:11" x14ac:dyDescent="0.15">
      <c r="G95" t="s">
        <v>359</v>
      </c>
      <c r="H95" t="s">
        <v>360</v>
      </c>
      <c r="I95" t="s">
        <v>361</v>
      </c>
      <c r="J95" t="s">
        <v>453</v>
      </c>
      <c r="K95" t="s">
        <v>509</v>
      </c>
    </row>
    <row r="96" spans="7:11" x14ac:dyDescent="0.15">
      <c r="G96" t="s">
        <v>362</v>
      </c>
      <c r="H96" t="s">
        <v>363</v>
      </c>
      <c r="I96" t="s">
        <v>361</v>
      </c>
      <c r="J96" t="s">
        <v>453</v>
      </c>
      <c r="K96" t="s">
        <v>509</v>
      </c>
    </row>
    <row r="97" spans="7:11" x14ac:dyDescent="0.15">
      <c r="G97" t="s">
        <v>364</v>
      </c>
      <c r="H97" t="s">
        <v>365</v>
      </c>
      <c r="I97" t="s">
        <v>366</v>
      </c>
      <c r="J97" t="s">
        <v>453</v>
      </c>
      <c r="K97" t="s">
        <v>509</v>
      </c>
    </row>
    <row r="98" spans="7:11" x14ac:dyDescent="0.15">
      <c r="G98" t="s">
        <v>367</v>
      </c>
      <c r="H98" t="s">
        <v>368</v>
      </c>
      <c r="I98" t="s">
        <v>366</v>
      </c>
      <c r="J98" t="s">
        <v>453</v>
      </c>
      <c r="K98" t="s">
        <v>509</v>
      </c>
    </row>
    <row r="99" spans="7:11" x14ac:dyDescent="0.15">
      <c r="G99" t="s">
        <v>369</v>
      </c>
      <c r="H99" t="s">
        <v>370</v>
      </c>
      <c r="I99" t="s">
        <v>366</v>
      </c>
      <c r="J99" t="s">
        <v>453</v>
      </c>
      <c r="K99" t="s">
        <v>509</v>
      </c>
    </row>
    <row r="100" spans="7:11" x14ac:dyDescent="0.15">
      <c r="G100" t="s">
        <v>371</v>
      </c>
      <c r="H100" t="s">
        <v>372</v>
      </c>
      <c r="I100" t="s">
        <v>366</v>
      </c>
      <c r="J100" t="s">
        <v>453</v>
      </c>
      <c r="K100" t="s">
        <v>509</v>
      </c>
    </row>
  </sheetData>
  <phoneticPr fontId="2"/>
  <dataValidations count="1">
    <dataValidation type="list" allowBlank="1" showInputMessage="1" showErrorMessage="1" sqref="B3" xr:uid="{00000000-0002-0000-0000-000000000000}">
      <formula1>$G$1:$G$101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topLeftCell="A31" workbookViewId="0">
      <selection activeCell="G68" sqref="G68"/>
    </sheetView>
  </sheetViews>
  <sheetFormatPr defaultRowHeight="13.5" x14ac:dyDescent="0.15"/>
  <cols>
    <col min="1" max="1" width="5.625" style="1" customWidth="1"/>
    <col min="2" max="2" width="7.125" customWidth="1"/>
    <col min="3" max="3" width="25.625" customWidth="1"/>
    <col min="4" max="4" width="8.625" customWidth="1"/>
    <col min="5" max="5" width="7" customWidth="1"/>
    <col min="6" max="6" width="5.625" customWidth="1"/>
    <col min="7" max="7" width="20.625" customWidth="1"/>
    <col min="8" max="8" width="8.62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</row>
    <row r="2" spans="1:8" ht="6" customHeight="1" x14ac:dyDescent="0.15"/>
    <row r="3" spans="1:8" ht="18.75" x14ac:dyDescent="0.15">
      <c r="C3" s="88" t="s">
        <v>15</v>
      </c>
      <c r="D3" s="49"/>
      <c r="E3" s="309" t="s">
        <v>398</v>
      </c>
      <c r="F3" s="309"/>
      <c r="G3" s="309"/>
    </row>
    <row r="4" spans="1:8" ht="17.25" x14ac:dyDescent="0.15">
      <c r="A4" s="27" t="s">
        <v>150</v>
      </c>
    </row>
    <row r="5" spans="1:8" ht="17.25" x14ac:dyDescent="0.15">
      <c r="B5" s="6"/>
      <c r="C5" s="47" t="s">
        <v>148</v>
      </c>
      <c r="D5" s="43"/>
      <c r="E5" s="28"/>
      <c r="F5" s="44"/>
      <c r="G5" s="28"/>
    </row>
    <row r="6" spans="1:8" ht="13.5" customHeight="1" thickBot="1" x14ac:dyDescent="0.2">
      <c r="B6" t="s">
        <v>99</v>
      </c>
      <c r="E6" s="13"/>
      <c r="F6" s="2" t="s">
        <v>149</v>
      </c>
      <c r="G6" s="30"/>
    </row>
    <row r="7" spans="1:8" ht="26.25" customHeight="1" x14ac:dyDescent="0.15">
      <c r="A7" s="219" t="s">
        <v>81</v>
      </c>
      <c r="B7" s="220"/>
      <c r="C7" s="246" t="str">
        <f>IF(入力シート!B3="","",INDEX(入力シート!$G$2:$L$100,MATCH(入力シート!$B$3,入力シート!$G$2:$G$100,0),4))</f>
        <v/>
      </c>
      <c r="D7" s="247"/>
      <c r="E7" s="248" t="s">
        <v>399</v>
      </c>
      <c r="F7" s="220"/>
      <c r="G7" s="259"/>
      <c r="H7" s="260"/>
    </row>
    <row r="8" spans="1:8" ht="26.25" customHeight="1" x14ac:dyDescent="0.15">
      <c r="A8" s="243" t="s">
        <v>394</v>
      </c>
      <c r="B8" s="242"/>
      <c r="C8" s="305"/>
      <c r="D8" s="306"/>
      <c r="E8" s="244" t="s">
        <v>397</v>
      </c>
      <c r="F8" s="242"/>
      <c r="G8" s="201"/>
      <c r="H8" s="218"/>
    </row>
    <row r="9" spans="1:8" ht="26.25" customHeight="1" x14ac:dyDescent="0.15">
      <c r="A9" s="223" t="s">
        <v>396</v>
      </c>
      <c r="B9" s="202"/>
      <c r="C9" s="305"/>
      <c r="D9" s="306"/>
      <c r="E9" s="242" t="s">
        <v>78</v>
      </c>
      <c r="F9" s="202"/>
      <c r="G9" s="201"/>
      <c r="H9" s="218"/>
    </row>
    <row r="10" spans="1:8" ht="26.25" customHeight="1" x14ac:dyDescent="0.15">
      <c r="A10" s="229" t="s">
        <v>417</v>
      </c>
      <c r="B10" s="230"/>
      <c r="C10" s="290"/>
      <c r="D10" s="291"/>
      <c r="E10" s="229" t="s">
        <v>417</v>
      </c>
      <c r="F10" s="230"/>
      <c r="G10" s="275"/>
      <c r="H10" s="276"/>
    </row>
    <row r="11" spans="1:8" ht="15" customHeight="1" thickBot="1" x14ac:dyDescent="0.2">
      <c r="A11" s="261"/>
      <c r="B11" s="262"/>
      <c r="C11" s="254" t="s">
        <v>432</v>
      </c>
      <c r="D11" s="263"/>
      <c r="E11" s="261"/>
      <c r="F11" s="262"/>
      <c r="G11" s="254" t="s">
        <v>432</v>
      </c>
      <c r="H11" s="263"/>
    </row>
    <row r="12" spans="1:8" ht="26.25" customHeight="1" x14ac:dyDescent="0.15">
      <c r="A12" s="219" t="s">
        <v>6</v>
      </c>
      <c r="B12" s="220"/>
      <c r="C12" s="102"/>
      <c r="D12" s="106" t="s">
        <v>5</v>
      </c>
      <c r="E12" s="103"/>
      <c r="F12" s="96" t="s">
        <v>424</v>
      </c>
      <c r="G12" s="221" t="s">
        <v>433</v>
      </c>
      <c r="H12" s="222"/>
    </row>
    <row r="13" spans="1:8" ht="26.25" customHeight="1" x14ac:dyDescent="0.15">
      <c r="A13" s="223" t="s">
        <v>490</v>
      </c>
      <c r="B13" s="202"/>
      <c r="C13" s="92"/>
      <c r="D13" s="65" t="s">
        <v>5</v>
      </c>
      <c r="E13" s="97"/>
      <c r="F13" s="7" t="s">
        <v>424</v>
      </c>
      <c r="G13" s="198" t="s">
        <v>427</v>
      </c>
      <c r="H13" s="224"/>
    </row>
    <row r="14" spans="1:8" ht="26.25" customHeight="1" thickBot="1" x14ac:dyDescent="0.2">
      <c r="A14" s="225" t="s">
        <v>16</v>
      </c>
      <c r="B14" s="226"/>
      <c r="C14" s="83"/>
      <c r="D14" s="110" t="s">
        <v>444</v>
      </c>
      <c r="E14" s="105"/>
      <c r="F14" s="109" t="s">
        <v>85</v>
      </c>
      <c r="G14" s="307"/>
      <c r="H14" s="308"/>
    </row>
    <row r="15" spans="1:8" x14ac:dyDescent="0.15">
      <c r="A15" s="80" t="s">
        <v>0</v>
      </c>
      <c r="B15" s="7" t="s">
        <v>1</v>
      </c>
      <c r="C15" s="7" t="s">
        <v>3</v>
      </c>
      <c r="D15" s="70" t="s">
        <v>4</v>
      </c>
      <c r="E15" s="65" t="s">
        <v>1</v>
      </c>
      <c r="F15" s="201" t="s">
        <v>3</v>
      </c>
      <c r="G15" s="201"/>
      <c r="H15" s="70" t="s">
        <v>4</v>
      </c>
    </row>
    <row r="16" spans="1:8" ht="24.95" customHeight="1" x14ac:dyDescent="0.15">
      <c r="A16" s="80">
        <v>1</v>
      </c>
      <c r="B16" s="7"/>
      <c r="C16" s="54"/>
      <c r="D16" s="85"/>
      <c r="E16" s="64"/>
      <c r="F16" s="201"/>
      <c r="G16" s="201"/>
      <c r="H16" s="111"/>
    </row>
    <row r="17" spans="1:8" ht="24.95" customHeight="1" x14ac:dyDescent="0.15">
      <c r="A17" s="80">
        <v>2</v>
      </c>
      <c r="B17" s="7"/>
      <c r="C17" s="54"/>
      <c r="D17" s="85"/>
      <c r="E17" s="64"/>
      <c r="F17" s="201"/>
      <c r="G17" s="201"/>
      <c r="H17" s="111"/>
    </row>
    <row r="18" spans="1:8" ht="24.95" customHeight="1" x14ac:dyDescent="0.15">
      <c r="A18" s="80">
        <v>3</v>
      </c>
      <c r="B18" s="7"/>
      <c r="C18" s="54"/>
      <c r="D18" s="85"/>
      <c r="E18" s="64"/>
      <c r="F18" s="201"/>
      <c r="G18" s="201"/>
      <c r="H18" s="111"/>
    </row>
    <row r="19" spans="1:8" ht="24.95" customHeight="1" x14ac:dyDescent="0.15">
      <c r="A19" s="80">
        <v>4</v>
      </c>
      <c r="B19" s="7"/>
      <c r="C19" s="54"/>
      <c r="D19" s="85"/>
      <c r="E19" s="64"/>
      <c r="F19" s="201"/>
      <c r="G19" s="201"/>
      <c r="H19" s="111"/>
    </row>
    <row r="20" spans="1:8" ht="24.95" customHeight="1" x14ac:dyDescent="0.15">
      <c r="A20" s="80">
        <v>5</v>
      </c>
      <c r="B20" s="7"/>
      <c r="C20" s="54"/>
      <c r="D20" s="85"/>
      <c r="E20" s="64"/>
      <c r="F20" s="201"/>
      <c r="G20" s="201"/>
      <c r="H20" s="111"/>
    </row>
    <row r="21" spans="1:8" ht="24.95" customHeight="1" x14ac:dyDescent="0.15">
      <c r="A21" s="80">
        <v>6</v>
      </c>
      <c r="B21" s="7"/>
      <c r="C21" s="54"/>
      <c r="D21" s="85"/>
      <c r="E21" s="64"/>
      <c r="F21" s="201"/>
      <c r="G21" s="201"/>
      <c r="H21" s="111"/>
    </row>
    <row r="22" spans="1:8" ht="24.95" customHeight="1" x14ac:dyDescent="0.15">
      <c r="A22" s="80">
        <v>7</v>
      </c>
      <c r="B22" s="7"/>
      <c r="C22" s="54"/>
      <c r="D22" s="85"/>
      <c r="E22" s="64"/>
      <c r="F22" s="201"/>
      <c r="G22" s="201"/>
      <c r="H22" s="111"/>
    </row>
    <row r="23" spans="1:8" ht="24.95" customHeight="1" x14ac:dyDescent="0.15">
      <c r="A23" s="80">
        <v>8</v>
      </c>
      <c r="B23" s="7"/>
      <c r="C23" s="54"/>
      <c r="D23" s="85"/>
      <c r="E23" s="64"/>
      <c r="F23" s="201"/>
      <c r="G23" s="201"/>
      <c r="H23" s="111"/>
    </row>
    <row r="24" spans="1:8" ht="24.95" customHeight="1" x14ac:dyDescent="0.15">
      <c r="A24" s="80">
        <v>9</v>
      </c>
      <c r="B24" s="7"/>
      <c r="C24" s="54"/>
      <c r="D24" s="85"/>
      <c r="E24" s="64"/>
      <c r="F24" s="201"/>
      <c r="G24" s="201"/>
      <c r="H24" s="111"/>
    </row>
    <row r="25" spans="1:8" ht="24.95" customHeight="1" x14ac:dyDescent="0.15">
      <c r="A25" s="80">
        <v>10</v>
      </c>
      <c r="B25" s="7"/>
      <c r="C25" s="54"/>
      <c r="D25" s="85"/>
      <c r="E25" s="64"/>
      <c r="F25" s="201"/>
      <c r="G25" s="201"/>
      <c r="H25" s="111"/>
    </row>
    <row r="26" spans="1:8" ht="24.95" customHeight="1" x14ac:dyDescent="0.15">
      <c r="A26" s="80">
        <v>11</v>
      </c>
      <c r="B26" s="7"/>
      <c r="C26" s="54"/>
      <c r="D26" s="85"/>
      <c r="E26" s="64"/>
      <c r="F26" s="201"/>
      <c r="G26" s="201"/>
      <c r="H26" s="111"/>
    </row>
    <row r="27" spans="1:8" ht="24.95" customHeight="1" x14ac:dyDescent="0.15">
      <c r="A27" s="80">
        <v>12</v>
      </c>
      <c r="B27" s="7"/>
      <c r="C27" s="54"/>
      <c r="D27" s="85"/>
      <c r="E27" s="64"/>
      <c r="F27" s="201"/>
      <c r="G27" s="201"/>
      <c r="H27" s="111"/>
    </row>
    <row r="28" spans="1:8" ht="24.95" customHeight="1" x14ac:dyDescent="0.15">
      <c r="A28" s="80">
        <v>13</v>
      </c>
      <c r="B28" s="7"/>
      <c r="C28" s="54"/>
      <c r="D28" s="85"/>
      <c r="E28" s="64"/>
      <c r="F28" s="201"/>
      <c r="G28" s="201"/>
      <c r="H28" s="111"/>
    </row>
    <row r="29" spans="1:8" ht="24.95" customHeight="1" x14ac:dyDescent="0.15">
      <c r="A29" s="80">
        <v>14</v>
      </c>
      <c r="B29" s="7"/>
      <c r="C29" s="54"/>
      <c r="D29" s="85"/>
      <c r="E29" s="64"/>
      <c r="F29" s="201"/>
      <c r="G29" s="201"/>
      <c r="H29" s="111"/>
    </row>
    <row r="30" spans="1:8" ht="24.95" customHeight="1" thickBot="1" x14ac:dyDescent="0.2">
      <c r="A30" s="81">
        <v>15</v>
      </c>
      <c r="B30" s="82"/>
      <c r="C30" s="83"/>
      <c r="D30" s="86"/>
      <c r="E30" s="84"/>
      <c r="F30" s="215"/>
      <c r="G30" s="215"/>
      <c r="H30" s="112"/>
    </row>
    <row r="31" spans="1:8" ht="9" customHeight="1" x14ac:dyDescent="0.15">
      <c r="A31" s="8"/>
      <c r="B31" s="8"/>
      <c r="C31" s="8"/>
      <c r="D31" s="8"/>
      <c r="E31" s="8"/>
      <c r="F31" s="9"/>
      <c r="G31" s="10"/>
    </row>
    <row r="32" spans="1:8" x14ac:dyDescent="0.15">
      <c r="A32" s="211" t="s">
        <v>102</v>
      </c>
      <c r="B32" s="211"/>
      <c r="C32" s="211"/>
      <c r="D32" s="211"/>
      <c r="E32" s="211"/>
      <c r="F32" s="211"/>
      <c r="G32" s="211"/>
    </row>
    <row r="33" spans="1:9" ht="7.5" customHeight="1" x14ac:dyDescent="0.15"/>
    <row r="34" spans="1:9" x14ac:dyDescent="0.15">
      <c r="A34" s="208" t="s">
        <v>500</v>
      </c>
      <c r="B34" s="208"/>
      <c r="C34" s="208"/>
      <c r="D34" s="208"/>
      <c r="E34" s="208"/>
      <c r="F34" s="208"/>
      <c r="G34" s="208"/>
      <c r="H34" s="208"/>
      <c r="I34" s="132"/>
    </row>
    <row r="36" spans="1:9" x14ac:dyDescent="0.15">
      <c r="A36" s="2" t="s">
        <v>535</v>
      </c>
    </row>
    <row r="38" spans="1:9" x14ac:dyDescent="0.15">
      <c r="B38" s="41"/>
      <c r="C38" s="115" t="str">
        <f>IF(入力シート!B3="","",INDEX(入力シート!$G$2:$L$100,MATCH(入力シート!$B$3,入力シート!$G$2:$G$100,0),4))&amp;"中学校体育連盟"</f>
        <v>中学校体育連盟</v>
      </c>
      <c r="D38" s="87"/>
      <c r="E38" s="43"/>
      <c r="F38" s="8" t="s">
        <v>11</v>
      </c>
      <c r="G38" s="35" t="str">
        <f>IF(入力シート!B3="","",INDEX(入力シート!$G$2:$L$100,MATCH(入力シート!$B$3,入力シート!$G$2:$G$100,0),5))</f>
        <v/>
      </c>
      <c r="H38" s="8"/>
    </row>
  </sheetData>
  <mergeCells count="44">
    <mergeCell ref="F16:G16"/>
    <mergeCell ref="G12:H12"/>
    <mergeCell ref="A14:B14"/>
    <mergeCell ref="G14:H14"/>
    <mergeCell ref="A1:G1"/>
    <mergeCell ref="A7:B7"/>
    <mergeCell ref="E7:F7"/>
    <mergeCell ref="A9:B9"/>
    <mergeCell ref="E9:F9"/>
    <mergeCell ref="E3:G3"/>
    <mergeCell ref="C9:D9"/>
    <mergeCell ref="G7:H7"/>
    <mergeCell ref="G8:H8"/>
    <mergeCell ref="G9:H9"/>
    <mergeCell ref="C7:D7"/>
    <mergeCell ref="A8:B8"/>
    <mergeCell ref="F22:G22"/>
    <mergeCell ref="F23:G23"/>
    <mergeCell ref="F21:G21"/>
    <mergeCell ref="F20:G20"/>
    <mergeCell ref="F17:G17"/>
    <mergeCell ref="F18:G18"/>
    <mergeCell ref="F19:G19"/>
    <mergeCell ref="E8:F8"/>
    <mergeCell ref="C8:D8"/>
    <mergeCell ref="C10:D10"/>
    <mergeCell ref="A10:B11"/>
    <mergeCell ref="E10:F11"/>
    <mergeCell ref="A34:H34"/>
    <mergeCell ref="G10:H10"/>
    <mergeCell ref="G11:H11"/>
    <mergeCell ref="A13:B13"/>
    <mergeCell ref="G13:H13"/>
    <mergeCell ref="A12:B12"/>
    <mergeCell ref="C11:D11"/>
    <mergeCell ref="F15:G15"/>
    <mergeCell ref="A32:G32"/>
    <mergeCell ref="F27:G27"/>
    <mergeCell ref="F28:G28"/>
    <mergeCell ref="F29:G29"/>
    <mergeCell ref="F30:G30"/>
    <mergeCell ref="F24:G24"/>
    <mergeCell ref="F25:G25"/>
    <mergeCell ref="F26:G26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8FA5-E6F8-4234-BB9E-1964EF644D6E}">
  <dimension ref="A1:Q40"/>
  <sheetViews>
    <sheetView view="pageBreakPreview" zoomScale="106" zoomScaleNormal="100" zoomScaleSheetLayoutView="106" workbookViewId="0">
      <selection activeCell="E3" sqref="E3:J3"/>
    </sheetView>
  </sheetViews>
  <sheetFormatPr defaultRowHeight="13.5" x14ac:dyDescent="0.15"/>
  <cols>
    <col min="1" max="1" width="4.5" style="160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7.5" customHeight="1" x14ac:dyDescent="0.15"/>
    <row r="3" spans="1:13" ht="22.5" customHeight="1" x14ac:dyDescent="0.15">
      <c r="B3" s="256" t="s">
        <v>15</v>
      </c>
      <c r="C3" s="257"/>
      <c r="D3" s="175"/>
      <c r="E3" s="258" t="s">
        <v>493</v>
      </c>
      <c r="F3" s="258"/>
      <c r="G3" s="258"/>
      <c r="H3" s="258"/>
      <c r="I3" s="258"/>
      <c r="J3" s="258"/>
    </row>
    <row r="4" spans="1:13" ht="26.25" customHeight="1" x14ac:dyDescent="0.15">
      <c r="A4" s="310" t="s">
        <v>532</v>
      </c>
      <c r="B4" s="310"/>
      <c r="C4" s="310"/>
      <c r="D4" s="310"/>
      <c r="F4" s="3"/>
    </row>
    <row r="5" spans="1:13" ht="17.25" x14ac:dyDescent="0.15">
      <c r="B5" s="173"/>
      <c r="C5" s="45" t="s">
        <v>146</v>
      </c>
      <c r="D5" s="45"/>
      <c r="E5" s="132"/>
      <c r="F5" s="46"/>
    </row>
    <row r="6" spans="1:13" x14ac:dyDescent="0.15">
      <c r="B6" t="s">
        <v>99</v>
      </c>
      <c r="F6" t="s">
        <v>145</v>
      </c>
      <c r="G6" s="34"/>
      <c r="H6" s="141"/>
      <c r="I6" s="141"/>
    </row>
    <row r="7" spans="1:13" ht="6.75" customHeight="1" thickBot="1" x14ac:dyDescent="0.2">
      <c r="G7" s="24"/>
      <c r="H7" s="24"/>
      <c r="I7" s="24"/>
    </row>
    <row r="8" spans="1:13" ht="26.25" customHeight="1" x14ac:dyDescent="0.15">
      <c r="A8" s="219" t="s">
        <v>81</v>
      </c>
      <c r="B8" s="220"/>
      <c r="C8" s="246" t="str">
        <f>IF(入力シート!B3="","",INDEX(入力シート!$G$2:$L$100,MATCH(入力シート!$B$3,入力シート!$G$2:$G$100,0),4))</f>
        <v/>
      </c>
      <c r="D8" s="247"/>
      <c r="E8" s="248" t="s">
        <v>395</v>
      </c>
      <c r="F8" s="220"/>
      <c r="G8" s="259"/>
      <c r="H8" s="259"/>
      <c r="I8" s="259"/>
      <c r="J8" s="259"/>
      <c r="K8" s="259"/>
      <c r="L8" s="259"/>
      <c r="M8" s="260"/>
    </row>
    <row r="9" spans="1:13" ht="26.25" customHeight="1" x14ac:dyDescent="0.15">
      <c r="A9" s="223" t="s">
        <v>394</v>
      </c>
      <c r="B9" s="202"/>
      <c r="C9" s="203"/>
      <c r="D9" s="241"/>
      <c r="E9" s="242" t="s">
        <v>397</v>
      </c>
      <c r="F9" s="202"/>
      <c r="G9" s="277"/>
      <c r="H9" s="207"/>
      <c r="I9" s="207"/>
      <c r="J9" s="201" t="s">
        <v>513</v>
      </c>
      <c r="K9" s="201"/>
      <c r="L9" s="201"/>
      <c r="M9" s="218"/>
    </row>
    <row r="10" spans="1:13" ht="26.25" customHeight="1" x14ac:dyDescent="0.15">
      <c r="A10" s="243" t="s">
        <v>21</v>
      </c>
      <c r="B10" s="242"/>
      <c r="C10" s="203"/>
      <c r="D10" s="241"/>
      <c r="E10" s="244" t="s">
        <v>21</v>
      </c>
      <c r="F10" s="242"/>
      <c r="G10" s="237"/>
      <c r="H10" s="237"/>
      <c r="I10" s="237"/>
      <c r="J10" s="201" t="s">
        <v>514</v>
      </c>
      <c r="K10" s="201"/>
      <c r="L10" s="275"/>
      <c r="M10" s="276"/>
    </row>
    <row r="11" spans="1:13" ht="26.25" customHeight="1" x14ac:dyDescent="0.15">
      <c r="A11" s="229" t="s">
        <v>417</v>
      </c>
      <c r="B11" s="230"/>
      <c r="C11" s="233"/>
      <c r="D11" s="234"/>
      <c r="E11" s="235" t="s">
        <v>417</v>
      </c>
      <c r="F11" s="235"/>
      <c r="G11" s="233"/>
      <c r="H11" s="237"/>
      <c r="I11" s="252"/>
      <c r="J11" s="205" t="s">
        <v>522</v>
      </c>
      <c r="K11" s="203"/>
      <c r="L11" s="233"/>
      <c r="M11" s="234"/>
    </row>
    <row r="12" spans="1:13" ht="15" customHeight="1" thickBot="1" x14ac:dyDescent="0.2">
      <c r="A12" s="261"/>
      <c r="B12" s="262"/>
      <c r="C12" s="254" t="s">
        <v>432</v>
      </c>
      <c r="D12" s="263"/>
      <c r="E12" s="253"/>
      <c r="F12" s="253"/>
      <c r="G12" s="254" t="s">
        <v>432</v>
      </c>
      <c r="H12" s="255"/>
      <c r="I12" s="255"/>
      <c r="J12" s="215"/>
      <c r="K12" s="215"/>
      <c r="L12" s="267" t="s">
        <v>515</v>
      </c>
      <c r="M12" s="268"/>
    </row>
    <row r="13" spans="1:13" ht="26.25" customHeight="1" x14ac:dyDescent="0.15">
      <c r="A13" s="219" t="s">
        <v>6</v>
      </c>
      <c r="B13" s="220"/>
      <c r="C13" s="102"/>
      <c r="D13" s="106" t="s">
        <v>5</v>
      </c>
      <c r="E13" s="246"/>
      <c r="F13" s="264"/>
      <c r="G13" s="178" t="s">
        <v>518</v>
      </c>
      <c r="H13" s="269" t="s">
        <v>516</v>
      </c>
      <c r="I13" s="269"/>
      <c r="J13" s="269"/>
      <c r="K13" s="269"/>
      <c r="L13" s="269"/>
      <c r="M13" s="270"/>
    </row>
    <row r="14" spans="1:13" ht="26.25" customHeight="1" x14ac:dyDescent="0.15">
      <c r="A14" s="223" t="s">
        <v>490</v>
      </c>
      <c r="B14" s="202"/>
      <c r="C14" s="140"/>
      <c r="D14" s="145" t="s">
        <v>5</v>
      </c>
      <c r="E14" s="197"/>
      <c r="F14" s="199"/>
      <c r="G14" s="176" t="s">
        <v>518</v>
      </c>
      <c r="H14" s="271" t="s">
        <v>516</v>
      </c>
      <c r="I14" s="271"/>
      <c r="J14" s="271"/>
      <c r="K14" s="271"/>
      <c r="L14" s="271"/>
      <c r="M14" s="272"/>
    </row>
    <row r="15" spans="1:13" ht="26.25" customHeight="1" thickBot="1" x14ac:dyDescent="0.2">
      <c r="A15" s="311" t="s">
        <v>16</v>
      </c>
      <c r="B15" s="312"/>
      <c r="C15" s="83"/>
      <c r="D15" s="189" t="s">
        <v>529</v>
      </c>
      <c r="E15" s="265" t="s">
        <v>530</v>
      </c>
      <c r="F15" s="227"/>
      <c r="G15" s="266"/>
      <c r="H15" s="265" t="s">
        <v>531</v>
      </c>
      <c r="I15" s="266"/>
      <c r="J15" s="307"/>
      <c r="K15" s="313"/>
      <c r="L15" s="313"/>
      <c r="M15" s="308"/>
    </row>
    <row r="16" spans="1:13" ht="21.75" customHeight="1" x14ac:dyDescent="0.15">
      <c r="A16" s="179" t="s">
        <v>0</v>
      </c>
      <c r="B16" s="158" t="s">
        <v>1</v>
      </c>
      <c r="C16" s="158" t="s">
        <v>3</v>
      </c>
      <c r="D16" s="159" t="s">
        <v>4</v>
      </c>
      <c r="E16" s="179" t="s">
        <v>1</v>
      </c>
      <c r="F16" s="259" t="s">
        <v>3</v>
      </c>
      <c r="G16" s="259"/>
      <c r="H16" s="259" t="s">
        <v>4</v>
      </c>
      <c r="I16" s="260"/>
      <c r="J16" s="183" t="s">
        <v>519</v>
      </c>
      <c r="K16" s="259" t="s">
        <v>520</v>
      </c>
      <c r="L16" s="259"/>
      <c r="M16" s="159" t="s">
        <v>521</v>
      </c>
    </row>
    <row r="17" spans="1:13" ht="26.25" customHeight="1" x14ac:dyDescent="0.15">
      <c r="A17" s="80">
        <v>1</v>
      </c>
      <c r="B17" s="142"/>
      <c r="C17" s="142"/>
      <c r="D17" s="147"/>
      <c r="E17" s="180"/>
      <c r="F17" s="201"/>
      <c r="G17" s="201"/>
      <c r="H17" s="201"/>
      <c r="I17" s="218"/>
      <c r="J17" s="172"/>
      <c r="K17" s="203"/>
      <c r="L17" s="205"/>
      <c r="M17" s="111"/>
    </row>
    <row r="18" spans="1:13" ht="26.45" customHeight="1" x14ac:dyDescent="0.15">
      <c r="A18" s="80">
        <v>2</v>
      </c>
      <c r="B18" s="142"/>
      <c r="C18" s="54"/>
      <c r="D18" s="85"/>
      <c r="E18" s="180"/>
      <c r="F18" s="201"/>
      <c r="G18" s="201"/>
      <c r="H18" s="201"/>
      <c r="I18" s="218"/>
      <c r="J18" s="172"/>
      <c r="K18" s="203"/>
      <c r="L18" s="205"/>
      <c r="M18" s="111"/>
    </row>
    <row r="19" spans="1:13" ht="26.45" customHeight="1" x14ac:dyDescent="0.15">
      <c r="A19" s="80">
        <v>3</v>
      </c>
      <c r="B19" s="142"/>
      <c r="C19" s="54"/>
      <c r="D19" s="85"/>
      <c r="E19" s="180"/>
      <c r="F19" s="201"/>
      <c r="G19" s="201"/>
      <c r="H19" s="201"/>
      <c r="I19" s="218"/>
      <c r="J19" s="172"/>
      <c r="K19" s="203"/>
      <c r="L19" s="205"/>
      <c r="M19" s="111"/>
    </row>
    <row r="20" spans="1:13" ht="26.45" customHeight="1" x14ac:dyDescent="0.15">
      <c r="A20" s="80">
        <v>4</v>
      </c>
      <c r="B20" s="142"/>
      <c r="C20" s="54"/>
      <c r="D20" s="85"/>
      <c r="E20" s="180"/>
      <c r="F20" s="201"/>
      <c r="G20" s="201"/>
      <c r="H20" s="201"/>
      <c r="I20" s="218"/>
      <c r="J20" s="172"/>
      <c r="K20" s="203"/>
      <c r="L20" s="205"/>
      <c r="M20" s="111"/>
    </row>
    <row r="21" spans="1:13" ht="26.45" customHeight="1" x14ac:dyDescent="0.15">
      <c r="A21" s="80">
        <v>5</v>
      </c>
      <c r="B21" s="142"/>
      <c r="C21" s="54"/>
      <c r="D21" s="85"/>
      <c r="E21" s="180"/>
      <c r="F21" s="201"/>
      <c r="G21" s="201"/>
      <c r="H21" s="201"/>
      <c r="I21" s="218"/>
      <c r="J21" s="172"/>
      <c r="K21" s="203"/>
      <c r="L21" s="205"/>
      <c r="M21" s="111"/>
    </row>
    <row r="22" spans="1:13" ht="26.45" customHeight="1" x14ac:dyDescent="0.15">
      <c r="A22" s="80">
        <v>6</v>
      </c>
      <c r="B22" s="142"/>
      <c r="C22" s="54"/>
      <c r="D22" s="85"/>
      <c r="E22" s="180"/>
      <c r="F22" s="201"/>
      <c r="G22" s="201"/>
      <c r="H22" s="201"/>
      <c r="I22" s="218"/>
      <c r="J22" s="172"/>
      <c r="K22" s="203"/>
      <c r="L22" s="205"/>
      <c r="M22" s="111"/>
    </row>
    <row r="23" spans="1:13" ht="26.45" customHeight="1" x14ac:dyDescent="0.15">
      <c r="A23" s="80">
        <v>7</v>
      </c>
      <c r="B23" s="142"/>
      <c r="C23" s="54"/>
      <c r="D23" s="85"/>
      <c r="E23" s="180"/>
      <c r="F23" s="201"/>
      <c r="G23" s="201"/>
      <c r="H23" s="201"/>
      <c r="I23" s="218"/>
      <c r="J23" s="172"/>
      <c r="K23" s="203"/>
      <c r="L23" s="205"/>
      <c r="M23" s="111"/>
    </row>
    <row r="24" spans="1:13" ht="26.45" customHeight="1" x14ac:dyDescent="0.15">
      <c r="A24" s="80">
        <v>8</v>
      </c>
      <c r="B24" s="142"/>
      <c r="C24" s="54"/>
      <c r="D24" s="85"/>
      <c r="E24" s="180"/>
      <c r="F24" s="201"/>
      <c r="G24" s="201"/>
      <c r="H24" s="201"/>
      <c r="I24" s="218"/>
      <c r="J24" s="172"/>
      <c r="K24" s="203"/>
      <c r="L24" s="205"/>
      <c r="M24" s="111"/>
    </row>
    <row r="25" spans="1:13" ht="26.45" customHeight="1" x14ac:dyDescent="0.15">
      <c r="A25" s="80">
        <v>9</v>
      </c>
      <c r="B25" s="142"/>
      <c r="C25" s="54"/>
      <c r="D25" s="85"/>
      <c r="E25" s="180"/>
      <c r="F25" s="201"/>
      <c r="G25" s="201"/>
      <c r="H25" s="201"/>
      <c r="I25" s="218"/>
      <c r="J25" s="172"/>
      <c r="K25" s="203"/>
      <c r="L25" s="205"/>
      <c r="M25" s="111"/>
    </row>
    <row r="26" spans="1:13" ht="26.45" customHeight="1" x14ac:dyDescent="0.15">
      <c r="A26" s="80">
        <v>10</v>
      </c>
      <c r="B26" s="142"/>
      <c r="C26" s="54"/>
      <c r="D26" s="85"/>
      <c r="E26" s="180"/>
      <c r="F26" s="201"/>
      <c r="G26" s="201"/>
      <c r="H26" s="201"/>
      <c r="I26" s="218"/>
      <c r="J26" s="172"/>
      <c r="K26" s="203"/>
      <c r="L26" s="205"/>
      <c r="M26" s="111"/>
    </row>
    <row r="27" spans="1:13" ht="26.45" customHeight="1" x14ac:dyDescent="0.15">
      <c r="A27" s="80">
        <v>11</v>
      </c>
      <c r="B27" s="142"/>
      <c r="C27" s="54"/>
      <c r="D27" s="85"/>
      <c r="E27" s="180"/>
      <c r="F27" s="201"/>
      <c r="G27" s="201"/>
      <c r="H27" s="201"/>
      <c r="I27" s="218"/>
      <c r="J27" s="172"/>
      <c r="K27" s="203"/>
      <c r="L27" s="205"/>
      <c r="M27" s="111"/>
    </row>
    <row r="28" spans="1:13" ht="26.45" customHeight="1" x14ac:dyDescent="0.15">
      <c r="A28" s="80">
        <v>12</v>
      </c>
      <c r="B28" s="142"/>
      <c r="C28" s="54"/>
      <c r="D28" s="85"/>
      <c r="E28" s="180"/>
      <c r="F28" s="201"/>
      <c r="G28" s="201"/>
      <c r="H28" s="201"/>
      <c r="I28" s="218"/>
      <c r="J28" s="172"/>
      <c r="K28" s="203"/>
      <c r="L28" s="205"/>
      <c r="M28" s="111"/>
    </row>
    <row r="29" spans="1:13" ht="26.45" customHeight="1" x14ac:dyDescent="0.15">
      <c r="A29" s="80">
        <v>13</v>
      </c>
      <c r="B29" s="142"/>
      <c r="C29" s="54"/>
      <c r="D29" s="85"/>
      <c r="E29" s="180"/>
      <c r="F29" s="201"/>
      <c r="G29" s="201"/>
      <c r="H29" s="201"/>
      <c r="I29" s="218"/>
      <c r="J29" s="172"/>
      <c r="K29" s="203"/>
      <c r="L29" s="205"/>
      <c r="M29" s="111"/>
    </row>
    <row r="30" spans="1:13" ht="26.45" customHeight="1" x14ac:dyDescent="0.15">
      <c r="A30" s="80">
        <v>14</v>
      </c>
      <c r="B30" s="142"/>
      <c r="C30" s="54"/>
      <c r="D30" s="85"/>
      <c r="E30" s="180"/>
      <c r="F30" s="201"/>
      <c r="G30" s="201"/>
      <c r="H30" s="201"/>
      <c r="I30" s="218"/>
      <c r="J30" s="172"/>
      <c r="K30" s="203"/>
      <c r="L30" s="205"/>
      <c r="M30" s="111"/>
    </row>
    <row r="31" spans="1:13" ht="26.45" customHeight="1" thickBot="1" x14ac:dyDescent="0.2">
      <c r="A31" s="81">
        <v>15</v>
      </c>
      <c r="B31" s="152"/>
      <c r="C31" s="83"/>
      <c r="D31" s="86"/>
      <c r="E31" s="181"/>
      <c r="F31" s="215"/>
      <c r="G31" s="215"/>
      <c r="H31" s="215"/>
      <c r="I31" s="216"/>
      <c r="J31" s="184"/>
      <c r="K31" s="278"/>
      <c r="L31" s="279"/>
      <c r="M31" s="112"/>
    </row>
    <row r="32" spans="1:13" ht="6" customHeight="1" x14ac:dyDescent="0.15"/>
    <row r="33" spans="1:17" ht="6" customHeight="1" x14ac:dyDescent="0.15"/>
    <row r="34" spans="1:17" ht="6" customHeight="1" x14ac:dyDescent="0.15"/>
    <row r="35" spans="1:17" x14ac:dyDescent="0.15">
      <c r="A35" s="211" t="s">
        <v>102</v>
      </c>
      <c r="B35" s="211"/>
      <c r="C35" s="211"/>
      <c r="D35" s="211"/>
      <c r="E35" s="211"/>
      <c r="F35" s="211"/>
      <c r="G35" s="211"/>
    </row>
    <row r="36" spans="1:17" ht="7.5" customHeight="1" x14ac:dyDescent="0.15"/>
    <row r="37" spans="1:17" x14ac:dyDescent="0.15">
      <c r="A37" s="208" t="s">
        <v>524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132"/>
      <c r="O37" s="132"/>
      <c r="P37" s="132"/>
      <c r="Q37" s="132"/>
    </row>
    <row r="38" spans="1:17" ht="8.25" customHeight="1" x14ac:dyDescent="0.15"/>
    <row r="39" spans="1:17" x14ac:dyDescent="0.15">
      <c r="A39" s="213" t="str">
        <f>"令和"&amp;入力シート!B1&amp;"年"</f>
        <v>令和4年</v>
      </c>
      <c r="B39" s="213"/>
      <c r="C39" t="s">
        <v>410</v>
      </c>
    </row>
    <row r="40" spans="1:17" x14ac:dyDescent="0.15">
      <c r="B40" s="42"/>
      <c r="C40" s="214" t="str">
        <f>IF(入力シート!B3="","",INDEX(入力シート!$G$2:$L$100,MATCH(入力シート!$B$3,入力シート!$G$2:$G$100,0),4))&amp;"中学校体育連盟"</f>
        <v>中学校体育連盟</v>
      </c>
      <c r="D40" s="214"/>
      <c r="E40" s="251" t="s">
        <v>11</v>
      </c>
      <c r="F40" s="251"/>
      <c r="G40" s="207" t="str">
        <f>IF(入力シート!B3="","",INDEX(入力シート!$G$2:$L$100,MATCH(入力シート!$B$3,入力シート!$G$2:$G$100,0),5))</f>
        <v/>
      </c>
      <c r="H40" s="207"/>
      <c r="I40" s="207"/>
      <c r="J40" s="250"/>
      <c r="K40" s="142" t="s">
        <v>523</v>
      </c>
    </row>
  </sheetData>
  <mergeCells count="93">
    <mergeCell ref="F29:G29"/>
    <mergeCell ref="H29:I29"/>
    <mergeCell ref="K29:L29"/>
    <mergeCell ref="F30:G30"/>
    <mergeCell ref="H30:I30"/>
    <mergeCell ref="K30:L30"/>
    <mergeCell ref="A39:B39"/>
    <mergeCell ref="C40:D40"/>
    <mergeCell ref="E40:F40"/>
    <mergeCell ref="G40:J40"/>
    <mergeCell ref="F31:G31"/>
    <mergeCell ref="H31:I31"/>
    <mergeCell ref="A35:G35"/>
    <mergeCell ref="A37:M37"/>
    <mergeCell ref="K31:L31"/>
    <mergeCell ref="H28:I28"/>
    <mergeCell ref="K28:L28"/>
    <mergeCell ref="F25:G25"/>
    <mergeCell ref="H25:I25"/>
    <mergeCell ref="K25:L25"/>
    <mergeCell ref="F26:G26"/>
    <mergeCell ref="H26:I26"/>
    <mergeCell ref="K26:L26"/>
    <mergeCell ref="F27:G27"/>
    <mergeCell ref="H27:I27"/>
    <mergeCell ref="K27:L27"/>
    <mergeCell ref="F28:G28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E15:G15"/>
    <mergeCell ref="H15:I15"/>
    <mergeCell ref="J15:M15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A1:M1"/>
    <mergeCell ref="L9:M9"/>
    <mergeCell ref="B3:C3"/>
    <mergeCell ref="A8:B8"/>
    <mergeCell ref="C8:D8"/>
    <mergeCell ref="E8:F8"/>
    <mergeCell ref="G8:M8"/>
    <mergeCell ref="A4:D4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8"/>
  <sheetViews>
    <sheetView topLeftCell="A22" workbookViewId="0">
      <selection activeCell="B27" sqref="B27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314" t="str">
        <f>"令和"&amp;入力シート!B1&amp;"年度　第"&amp;入力シート!B2&amp;"回　　佐賀県中学校総合体育大会"</f>
        <v>令和4年度　第59回　　佐賀県中学校総合体育大会</v>
      </c>
      <c r="B1" s="314"/>
      <c r="C1" s="314"/>
      <c r="D1" s="314"/>
      <c r="E1" s="314"/>
      <c r="F1" s="314"/>
    </row>
    <row r="2" spans="1:39" ht="7.5" customHeight="1" x14ac:dyDescent="0.15"/>
    <row r="3" spans="1:39" ht="18.75" x14ac:dyDescent="0.15">
      <c r="C3" s="4" t="s">
        <v>18</v>
      </c>
      <c r="E3" s="3" t="s">
        <v>8</v>
      </c>
      <c r="P3" s="13"/>
      <c r="Q3" s="13"/>
      <c r="R3" s="13"/>
      <c r="S3" s="13"/>
      <c r="T3" s="13"/>
    </row>
    <row r="4" spans="1:39" ht="18.75" x14ac:dyDescent="0.15">
      <c r="A4" s="11" t="s">
        <v>69</v>
      </c>
      <c r="P4" s="13"/>
      <c r="Q4" s="13"/>
      <c r="R4" s="13"/>
      <c r="S4" s="13"/>
      <c r="T4" s="13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3"/>
    </row>
    <row r="5" spans="1:39" ht="18.75" x14ac:dyDescent="0.15">
      <c r="B5" s="6"/>
      <c r="C5" s="300" t="s">
        <v>151</v>
      </c>
      <c r="D5" s="301"/>
      <c r="E5" s="44"/>
      <c r="F5" s="27"/>
      <c r="G5" s="5"/>
      <c r="H5" s="14"/>
      <c r="I5" s="13"/>
      <c r="J5" s="26"/>
      <c r="P5" s="13"/>
      <c r="Q5" s="13"/>
      <c r="R5" s="13"/>
      <c r="S5" s="13"/>
      <c r="T5" s="13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13"/>
    </row>
    <row r="6" spans="1:39" ht="15" customHeight="1" x14ac:dyDescent="0.15">
      <c r="B6" t="s">
        <v>99</v>
      </c>
      <c r="D6" s="13"/>
      <c r="E6" s="94" t="s">
        <v>149</v>
      </c>
      <c r="F6" s="30"/>
      <c r="G6" s="13"/>
      <c r="H6" s="13"/>
      <c r="I6" s="29"/>
      <c r="J6" s="29"/>
    </row>
    <row r="7" spans="1:39" ht="31.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  <c r="I7" s="9"/>
      <c r="J7" s="9"/>
    </row>
    <row r="8" spans="1:39" ht="26.25" customHeight="1" x14ac:dyDescent="0.15">
      <c r="A8" s="202" t="s">
        <v>417</v>
      </c>
      <c r="B8" s="202"/>
      <c r="C8" s="99"/>
      <c r="D8" s="91" t="s">
        <v>424</v>
      </c>
      <c r="E8" s="197" t="s">
        <v>432</v>
      </c>
      <c r="F8" s="198"/>
      <c r="G8" s="198"/>
      <c r="H8" s="199"/>
    </row>
    <row r="9" spans="1:39" ht="31.5" customHeight="1" x14ac:dyDescent="0.15">
      <c r="A9" s="202" t="s">
        <v>2</v>
      </c>
      <c r="B9" s="202"/>
      <c r="C9" s="7"/>
      <c r="D9" s="91" t="s">
        <v>424</v>
      </c>
      <c r="E9" s="198" t="s">
        <v>434</v>
      </c>
      <c r="F9" s="198"/>
      <c r="G9" s="198"/>
      <c r="H9" s="199"/>
    </row>
    <row r="10" spans="1:39" ht="31.5" customHeight="1" x14ac:dyDescent="0.15">
      <c r="A10" s="202" t="s">
        <v>6</v>
      </c>
      <c r="B10" s="202"/>
      <c r="C10" s="7"/>
      <c r="D10" s="91" t="s">
        <v>424</v>
      </c>
      <c r="E10" s="198" t="s">
        <v>427</v>
      </c>
      <c r="F10" s="198"/>
      <c r="G10" s="198"/>
      <c r="H10" s="199"/>
    </row>
    <row r="11" spans="1:39" ht="31.5" customHeight="1" x14ac:dyDescent="0.15">
      <c r="A11" s="202" t="s">
        <v>16</v>
      </c>
      <c r="B11" s="202"/>
      <c r="C11" s="6"/>
      <c r="D11" s="91" t="s">
        <v>4</v>
      </c>
      <c r="E11" s="64"/>
      <c r="F11" s="315"/>
      <c r="G11" s="315"/>
      <c r="H11" s="315"/>
    </row>
    <row r="12" spans="1:39" ht="24" customHeight="1" x14ac:dyDescent="0.15">
      <c r="A12" s="7" t="s">
        <v>17</v>
      </c>
      <c r="B12" s="7" t="s">
        <v>1</v>
      </c>
      <c r="C12" s="201" t="s">
        <v>3</v>
      </c>
      <c r="D12" s="201"/>
      <c r="E12" s="7" t="s">
        <v>4</v>
      </c>
      <c r="F12" s="203" t="s">
        <v>13</v>
      </c>
      <c r="G12" s="204"/>
      <c r="H12" s="205"/>
    </row>
    <row r="13" spans="1:39" ht="30" customHeight="1" x14ac:dyDescent="0.15">
      <c r="A13" s="7">
        <v>1</v>
      </c>
      <c r="B13" s="7"/>
      <c r="C13" s="201"/>
      <c r="D13" s="201"/>
      <c r="E13" s="6"/>
      <c r="F13" s="206"/>
      <c r="G13" s="206"/>
      <c r="H13" s="206"/>
    </row>
    <row r="14" spans="1:39" ht="30" customHeight="1" x14ac:dyDescent="0.15">
      <c r="A14" s="7">
        <v>2</v>
      </c>
      <c r="B14" s="7"/>
      <c r="C14" s="201"/>
      <c r="D14" s="201"/>
      <c r="E14" s="6"/>
      <c r="F14" s="206"/>
      <c r="G14" s="206"/>
      <c r="H14" s="206"/>
    </row>
    <row r="15" spans="1:39" ht="30" customHeight="1" x14ac:dyDescent="0.15">
      <c r="A15" s="7">
        <v>3</v>
      </c>
      <c r="B15" s="7"/>
      <c r="C15" s="201"/>
      <c r="D15" s="201"/>
      <c r="E15" s="6"/>
      <c r="F15" s="206"/>
      <c r="G15" s="206"/>
      <c r="H15" s="206"/>
    </row>
    <row r="16" spans="1:39" ht="30" customHeight="1" x14ac:dyDescent="0.15">
      <c r="A16" s="7">
        <v>4</v>
      </c>
      <c r="B16" s="7"/>
      <c r="C16" s="201"/>
      <c r="D16" s="201"/>
      <c r="E16" s="6"/>
      <c r="F16" s="206"/>
      <c r="G16" s="206"/>
      <c r="H16" s="206"/>
    </row>
    <row r="17" spans="1:8" ht="30" customHeight="1" x14ac:dyDescent="0.15">
      <c r="A17" s="7">
        <v>5</v>
      </c>
      <c r="B17" s="7"/>
      <c r="C17" s="201"/>
      <c r="D17" s="201"/>
      <c r="E17" s="6"/>
      <c r="F17" s="206"/>
      <c r="G17" s="206"/>
      <c r="H17" s="206"/>
    </row>
    <row r="18" spans="1:8" ht="30" customHeight="1" x14ac:dyDescent="0.15">
      <c r="A18" s="7">
        <v>6</v>
      </c>
      <c r="B18" s="7"/>
      <c r="C18" s="201"/>
      <c r="D18" s="201"/>
      <c r="E18" s="6"/>
      <c r="F18" s="206"/>
      <c r="G18" s="206"/>
      <c r="H18" s="206"/>
    </row>
    <row r="19" spans="1:8" ht="30" customHeight="1" x14ac:dyDescent="0.15">
      <c r="A19" s="7">
        <v>7</v>
      </c>
      <c r="B19" s="7"/>
      <c r="C19" s="201"/>
      <c r="D19" s="201"/>
      <c r="E19" s="6"/>
      <c r="F19" s="206"/>
      <c r="G19" s="206"/>
      <c r="H19" s="206"/>
    </row>
    <row r="20" spans="1:8" ht="30" customHeight="1" x14ac:dyDescent="0.15">
      <c r="A20" s="7">
        <v>8</v>
      </c>
      <c r="B20" s="7"/>
      <c r="C20" s="201"/>
      <c r="D20" s="201"/>
      <c r="E20" s="6"/>
      <c r="F20" s="206"/>
      <c r="G20" s="206"/>
      <c r="H20" s="206"/>
    </row>
    <row r="21" spans="1:8" ht="30" customHeight="1" x14ac:dyDescent="0.15">
      <c r="A21" s="7">
        <v>9</v>
      </c>
      <c r="B21" s="7"/>
      <c r="C21" s="201"/>
      <c r="D21" s="201"/>
      <c r="E21" s="6"/>
      <c r="F21" s="206"/>
      <c r="G21" s="206"/>
      <c r="H21" s="206"/>
    </row>
    <row r="22" spans="1:8" ht="30" customHeight="1" x14ac:dyDescent="0.15">
      <c r="A22" s="7">
        <v>10</v>
      </c>
      <c r="B22" s="7"/>
      <c r="C22" s="201"/>
      <c r="D22" s="201"/>
      <c r="E22" s="6"/>
      <c r="F22" s="206"/>
      <c r="G22" s="206"/>
      <c r="H22" s="206"/>
    </row>
    <row r="23" spans="1:8" ht="30" customHeight="1" x14ac:dyDescent="0.15">
      <c r="A23" s="7">
        <v>11</v>
      </c>
      <c r="B23" s="7"/>
      <c r="C23" s="201"/>
      <c r="D23" s="201"/>
      <c r="E23" s="6"/>
      <c r="F23" s="206"/>
      <c r="G23" s="206"/>
      <c r="H23" s="206"/>
    </row>
    <row r="24" spans="1:8" ht="30" customHeight="1" x14ac:dyDescent="0.15">
      <c r="A24" s="7">
        <v>12</v>
      </c>
      <c r="B24" s="7"/>
      <c r="C24" s="201"/>
      <c r="D24" s="201"/>
      <c r="E24" s="6"/>
      <c r="F24" s="206"/>
      <c r="G24" s="206"/>
      <c r="H24" s="206"/>
    </row>
    <row r="25" spans="1:8" x14ac:dyDescent="0.15">
      <c r="B25" t="s">
        <v>9</v>
      </c>
    </row>
    <row r="26" spans="1:8" ht="6.75" customHeight="1" x14ac:dyDescent="0.15"/>
    <row r="27" spans="1:8" ht="21" customHeight="1" x14ac:dyDescent="0.15">
      <c r="B27" s="6"/>
      <c r="C27" t="s">
        <v>510</v>
      </c>
      <c r="D27" s="209">
        <f>B27*700</f>
        <v>0</v>
      </c>
      <c r="E27" s="210"/>
      <c r="F27" t="s">
        <v>10</v>
      </c>
    </row>
    <row r="28" spans="1:8" ht="8.25" customHeight="1" x14ac:dyDescent="0.15"/>
    <row r="29" spans="1:8" x14ac:dyDescent="0.15">
      <c r="A29" s="211" t="s">
        <v>82</v>
      </c>
      <c r="B29" s="211"/>
      <c r="C29" s="211"/>
      <c r="D29" s="211"/>
      <c r="E29" s="211"/>
      <c r="F29" s="211"/>
    </row>
    <row r="30" spans="1:8" ht="9" customHeight="1" x14ac:dyDescent="0.15"/>
    <row r="31" spans="1:8" x14ac:dyDescent="0.15">
      <c r="A31" s="208" t="s">
        <v>498</v>
      </c>
      <c r="B31" s="208"/>
      <c r="C31" s="208"/>
      <c r="D31" s="208"/>
      <c r="E31" s="208"/>
      <c r="F31" s="208"/>
    </row>
    <row r="32" spans="1:8" ht="9" customHeight="1" x14ac:dyDescent="0.15"/>
    <row r="33" spans="1:8" x14ac:dyDescent="0.15">
      <c r="A33" s="2" t="s">
        <v>536</v>
      </c>
    </row>
    <row r="34" spans="1:8" ht="21" customHeight="1" x14ac:dyDescent="0.15">
      <c r="A34" s="2"/>
      <c r="C34" s="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4" s="1" t="s">
        <v>60</v>
      </c>
      <c r="F34" s="35" t="str">
        <f>IF(入力シート!B4="","",入力シート!B4)</f>
        <v/>
      </c>
      <c r="H34" s="7" t="s">
        <v>12</v>
      </c>
    </row>
    <row r="35" spans="1:8" ht="12" customHeight="1" x14ac:dyDescent="0.15"/>
    <row r="36" spans="1:8" ht="12" customHeight="1" x14ac:dyDescent="0.15">
      <c r="A36" s="208" t="s">
        <v>499</v>
      </c>
      <c r="B36" s="208"/>
      <c r="C36" s="208"/>
      <c r="D36" s="208"/>
      <c r="E36" s="208"/>
      <c r="F36" s="208"/>
    </row>
    <row r="37" spans="1:8" ht="12" customHeight="1" x14ac:dyDescent="0.15">
      <c r="A37" s="131" t="s">
        <v>536</v>
      </c>
      <c r="B37" s="130"/>
      <c r="C37" s="130"/>
      <c r="D37" s="130"/>
      <c r="E37" s="130"/>
      <c r="F37" s="130"/>
    </row>
    <row r="38" spans="1:8" ht="24" customHeight="1" x14ac:dyDescent="0.15">
      <c r="B38" s="41"/>
      <c r="C38" s="114" t="str">
        <f>IF(入力シート!B3="","",INDEX(入力シート!$G$2:$L$100,MATCH(入力シート!$B$3,入力シート!$G$2:$G$100,0),4))&amp;"中学校体育連盟"</f>
        <v>中学校体育連盟</v>
      </c>
      <c r="D38" s="2"/>
      <c r="E38" s="1" t="s">
        <v>11</v>
      </c>
      <c r="F38" s="35" t="str">
        <f>IF(入力シート!B3="","",INDEX(入力シート!$G$2:$L$100,MATCH(入力シート!$B$3,入力シート!$G$2:$G$100,0),5))</f>
        <v/>
      </c>
      <c r="G38" s="8"/>
      <c r="H38" s="7" t="s">
        <v>12</v>
      </c>
    </row>
  </sheetData>
  <mergeCells count="43">
    <mergeCell ref="C12:D12"/>
    <mergeCell ref="F12:H12"/>
    <mergeCell ref="A8:B8"/>
    <mergeCell ref="E8:H8"/>
    <mergeCell ref="A1:F1"/>
    <mergeCell ref="A7:B7"/>
    <mergeCell ref="D7:E7"/>
    <mergeCell ref="F7:H7"/>
    <mergeCell ref="A11:B11"/>
    <mergeCell ref="E9:H9"/>
    <mergeCell ref="E10:H10"/>
    <mergeCell ref="C5:D5"/>
    <mergeCell ref="F11:H11"/>
    <mergeCell ref="A9:B9"/>
    <mergeCell ref="A10:B10"/>
    <mergeCell ref="C14:D14"/>
    <mergeCell ref="F14:H14"/>
    <mergeCell ref="C15:D15"/>
    <mergeCell ref="F15:H15"/>
    <mergeCell ref="C13:D13"/>
    <mergeCell ref="F13:H13"/>
    <mergeCell ref="C18:D18"/>
    <mergeCell ref="F18:H18"/>
    <mergeCell ref="C19:D19"/>
    <mergeCell ref="F19:H19"/>
    <mergeCell ref="C16:D16"/>
    <mergeCell ref="F16:H16"/>
    <mergeCell ref="C17:D17"/>
    <mergeCell ref="F17:H17"/>
    <mergeCell ref="C22:D22"/>
    <mergeCell ref="F22:H22"/>
    <mergeCell ref="C23:D23"/>
    <mergeCell ref="F23:H23"/>
    <mergeCell ref="C20:D20"/>
    <mergeCell ref="F20:H20"/>
    <mergeCell ref="C21:D21"/>
    <mergeCell ref="F21:H21"/>
    <mergeCell ref="A36:F36"/>
    <mergeCell ref="A31:F31"/>
    <mergeCell ref="D27:E27"/>
    <mergeCell ref="A29:F29"/>
    <mergeCell ref="C24:D24"/>
    <mergeCell ref="F24:H24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0" max="7" man="1"/>
  </rowBreaks>
  <colBreaks count="1" manualBreakCount="1">
    <brk id="9" max="3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38"/>
  <sheetViews>
    <sheetView topLeftCell="A19" workbookViewId="0">
      <selection activeCell="A39" sqref="A39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314" t="str">
        <f>"令和"&amp;入力シート!B1&amp;"年度　第"&amp;入力シート!B2&amp;"回　　佐賀県中学校総合体育大会"</f>
        <v>令和4年度　第59回　　佐賀県中学校総合体育大会</v>
      </c>
      <c r="B1" s="314"/>
      <c r="C1" s="314"/>
      <c r="D1" s="314"/>
      <c r="E1" s="314"/>
      <c r="F1" s="314"/>
    </row>
    <row r="2" spans="1:39" ht="7.5" customHeight="1" x14ac:dyDescent="0.15"/>
    <row r="3" spans="1:39" ht="18.75" x14ac:dyDescent="0.15">
      <c r="C3" s="4" t="s">
        <v>18</v>
      </c>
      <c r="E3" s="3" t="s">
        <v>8</v>
      </c>
      <c r="P3" s="13"/>
      <c r="Q3" s="13"/>
      <c r="R3" s="13"/>
      <c r="S3" s="13"/>
      <c r="T3" s="13"/>
    </row>
    <row r="4" spans="1:39" ht="18.75" x14ac:dyDescent="0.15">
      <c r="A4" s="11" t="s">
        <v>450</v>
      </c>
      <c r="P4" s="13"/>
      <c r="Q4" s="13"/>
      <c r="R4" s="13"/>
      <c r="S4" s="13"/>
      <c r="T4" s="13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3"/>
    </row>
    <row r="5" spans="1:39" ht="18.75" x14ac:dyDescent="0.15">
      <c r="B5" s="6"/>
      <c r="C5" s="300" t="s">
        <v>151</v>
      </c>
      <c r="D5" s="301"/>
      <c r="E5" s="44"/>
      <c r="F5" s="27"/>
      <c r="G5" s="5"/>
      <c r="H5" s="14"/>
      <c r="I5" s="13"/>
      <c r="J5" s="26"/>
      <c r="P5" s="13"/>
      <c r="Q5" s="13"/>
      <c r="R5" s="13"/>
      <c r="S5" s="13"/>
      <c r="T5" s="13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13"/>
    </row>
    <row r="6" spans="1:39" ht="15" customHeight="1" x14ac:dyDescent="0.15">
      <c r="B6" t="s">
        <v>99</v>
      </c>
      <c r="D6" s="13"/>
      <c r="E6" s="94" t="s">
        <v>149</v>
      </c>
      <c r="F6" s="30"/>
      <c r="G6" s="13"/>
      <c r="H6" s="13"/>
      <c r="I6" s="29"/>
      <c r="J6" s="29"/>
    </row>
    <row r="7" spans="1:39" ht="31.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  <c r="I7" s="9"/>
      <c r="J7" s="9"/>
    </row>
    <row r="8" spans="1:39" ht="26.25" customHeight="1" x14ac:dyDescent="0.15">
      <c r="A8" s="202" t="s">
        <v>417</v>
      </c>
      <c r="B8" s="202"/>
      <c r="C8" s="99"/>
      <c r="D8" s="91" t="s">
        <v>424</v>
      </c>
      <c r="E8" s="197" t="s">
        <v>432</v>
      </c>
      <c r="F8" s="198"/>
      <c r="G8" s="198"/>
      <c r="H8" s="199"/>
    </row>
    <row r="9" spans="1:39" ht="31.5" customHeight="1" x14ac:dyDescent="0.15">
      <c r="A9" s="202" t="s">
        <v>2</v>
      </c>
      <c r="B9" s="202"/>
      <c r="C9" s="7"/>
      <c r="D9" s="91" t="s">
        <v>424</v>
      </c>
      <c r="E9" s="198" t="s">
        <v>434</v>
      </c>
      <c r="F9" s="198"/>
      <c r="G9" s="198"/>
      <c r="H9" s="199"/>
    </row>
    <row r="10" spans="1:39" ht="31.5" customHeight="1" x14ac:dyDescent="0.15">
      <c r="A10" s="202" t="s">
        <v>6</v>
      </c>
      <c r="B10" s="202"/>
      <c r="C10" s="7"/>
      <c r="D10" s="91" t="s">
        <v>424</v>
      </c>
      <c r="E10" s="198" t="s">
        <v>427</v>
      </c>
      <c r="F10" s="198"/>
      <c r="G10" s="198"/>
      <c r="H10" s="199"/>
    </row>
    <row r="11" spans="1:39" ht="31.5" customHeight="1" x14ac:dyDescent="0.15">
      <c r="A11" s="202" t="s">
        <v>16</v>
      </c>
      <c r="B11" s="202"/>
      <c r="C11" s="6"/>
      <c r="D11" s="91" t="s">
        <v>4</v>
      </c>
      <c r="E11" s="64"/>
      <c r="F11" s="315"/>
      <c r="G11" s="315"/>
      <c r="H11" s="315"/>
    </row>
    <row r="12" spans="1:39" ht="24" customHeight="1" x14ac:dyDescent="0.15">
      <c r="A12" s="7" t="s">
        <v>0</v>
      </c>
      <c r="B12" s="7" t="s">
        <v>1</v>
      </c>
      <c r="C12" s="201" t="s">
        <v>3</v>
      </c>
      <c r="D12" s="201"/>
      <c r="E12" s="7" t="s">
        <v>4</v>
      </c>
      <c r="F12" s="203" t="s">
        <v>13</v>
      </c>
      <c r="G12" s="204"/>
      <c r="H12" s="205"/>
    </row>
    <row r="13" spans="1:39" ht="30" customHeight="1" x14ac:dyDescent="0.15">
      <c r="A13" s="7">
        <v>1</v>
      </c>
      <c r="B13" s="7"/>
      <c r="C13" s="201"/>
      <c r="D13" s="201"/>
      <c r="E13" s="6"/>
      <c r="F13" s="206"/>
      <c r="G13" s="206"/>
      <c r="H13" s="206"/>
    </row>
    <row r="14" spans="1:39" ht="30" customHeight="1" x14ac:dyDescent="0.15">
      <c r="A14" s="7">
        <v>2</v>
      </c>
      <c r="B14" s="7"/>
      <c r="C14" s="201"/>
      <c r="D14" s="201"/>
      <c r="E14" s="6"/>
      <c r="F14" s="206"/>
      <c r="G14" s="206"/>
      <c r="H14" s="206"/>
    </row>
    <row r="15" spans="1:39" ht="30" customHeight="1" x14ac:dyDescent="0.15">
      <c r="A15" s="7">
        <v>3</v>
      </c>
      <c r="B15" s="7"/>
      <c r="C15" s="201"/>
      <c r="D15" s="201"/>
      <c r="E15" s="6"/>
      <c r="F15" s="206"/>
      <c r="G15" s="206"/>
      <c r="H15" s="206"/>
    </row>
    <row r="16" spans="1:39" ht="30" customHeight="1" x14ac:dyDescent="0.15">
      <c r="A16" s="7">
        <v>4</v>
      </c>
      <c r="B16" s="7"/>
      <c r="C16" s="201"/>
      <c r="D16" s="201"/>
      <c r="E16" s="6"/>
      <c r="F16" s="206"/>
      <c r="G16" s="206"/>
      <c r="H16" s="206"/>
    </row>
    <row r="17" spans="1:8" ht="30" customHeight="1" x14ac:dyDescent="0.15">
      <c r="A17" s="7">
        <v>5</v>
      </c>
      <c r="B17" s="7"/>
      <c r="C17" s="201"/>
      <c r="D17" s="201"/>
      <c r="E17" s="6"/>
      <c r="F17" s="206"/>
      <c r="G17" s="206"/>
      <c r="H17" s="206"/>
    </row>
    <row r="18" spans="1:8" ht="30" customHeight="1" x14ac:dyDescent="0.15">
      <c r="A18" s="7">
        <v>6</v>
      </c>
      <c r="B18" s="7"/>
      <c r="C18" s="201"/>
      <c r="D18" s="201"/>
      <c r="E18" s="6"/>
      <c r="F18" s="206"/>
      <c r="G18" s="206"/>
      <c r="H18" s="206"/>
    </row>
    <row r="19" spans="1:8" ht="30" customHeight="1" x14ac:dyDescent="0.15">
      <c r="A19" s="7">
        <v>7</v>
      </c>
      <c r="B19" s="7"/>
      <c r="C19" s="201"/>
      <c r="D19" s="201"/>
      <c r="E19" s="6"/>
      <c r="F19" s="206"/>
      <c r="G19" s="206"/>
      <c r="H19" s="206"/>
    </row>
    <row r="20" spans="1:8" ht="30" customHeight="1" x14ac:dyDescent="0.15">
      <c r="A20" s="7">
        <v>8</v>
      </c>
      <c r="B20" s="7"/>
      <c r="C20" s="201"/>
      <c r="D20" s="201"/>
      <c r="E20" s="6"/>
      <c r="F20" s="206"/>
      <c r="G20" s="206"/>
      <c r="H20" s="206"/>
    </row>
    <row r="21" spans="1:8" ht="30" customHeight="1" x14ac:dyDescent="0.15">
      <c r="A21" s="7">
        <v>9</v>
      </c>
      <c r="B21" s="7"/>
      <c r="C21" s="201"/>
      <c r="D21" s="201"/>
      <c r="E21" s="6"/>
      <c r="F21" s="206"/>
      <c r="G21" s="206"/>
      <c r="H21" s="206"/>
    </row>
    <row r="22" spans="1:8" ht="30" customHeight="1" x14ac:dyDescent="0.15">
      <c r="A22" s="7">
        <v>10</v>
      </c>
      <c r="B22" s="7"/>
      <c r="C22" s="201"/>
      <c r="D22" s="201"/>
      <c r="E22" s="6"/>
      <c r="F22" s="206"/>
      <c r="G22" s="206"/>
      <c r="H22" s="206"/>
    </row>
    <row r="23" spans="1:8" ht="30" customHeight="1" x14ac:dyDescent="0.15">
      <c r="A23" s="7">
        <v>11</v>
      </c>
      <c r="B23" s="7"/>
      <c r="C23" s="201"/>
      <c r="D23" s="201"/>
      <c r="E23" s="6"/>
      <c r="F23" s="206"/>
      <c r="G23" s="206"/>
      <c r="H23" s="206"/>
    </row>
    <row r="24" spans="1:8" ht="30" customHeight="1" x14ac:dyDescent="0.15">
      <c r="A24" s="7">
        <v>12</v>
      </c>
      <c r="B24" s="7"/>
      <c r="C24" s="201"/>
      <c r="D24" s="201"/>
      <c r="E24" s="6"/>
      <c r="F24" s="206"/>
      <c r="G24" s="206"/>
      <c r="H24" s="206"/>
    </row>
    <row r="25" spans="1:8" x14ac:dyDescent="0.15">
      <c r="B25" t="s">
        <v>9</v>
      </c>
    </row>
    <row r="26" spans="1:8" ht="6.75" customHeight="1" x14ac:dyDescent="0.15"/>
    <row r="27" spans="1:8" ht="21" customHeight="1" x14ac:dyDescent="0.15">
      <c r="B27" s="6"/>
      <c r="C27" t="s">
        <v>510</v>
      </c>
      <c r="D27" s="209">
        <f>B27*700</f>
        <v>0</v>
      </c>
      <c r="E27" s="210"/>
      <c r="F27" t="s">
        <v>10</v>
      </c>
    </row>
    <row r="28" spans="1:8" ht="12" customHeight="1" x14ac:dyDescent="0.15"/>
    <row r="29" spans="1:8" x14ac:dyDescent="0.15">
      <c r="A29" s="211" t="s">
        <v>82</v>
      </c>
      <c r="B29" s="211"/>
      <c r="C29" s="211"/>
      <c r="D29" s="211"/>
      <c r="E29" s="211"/>
      <c r="F29" s="211"/>
    </row>
    <row r="30" spans="1:8" ht="9" customHeight="1" x14ac:dyDescent="0.15"/>
    <row r="31" spans="1:8" x14ac:dyDescent="0.15">
      <c r="A31" s="208" t="s">
        <v>498</v>
      </c>
      <c r="B31" s="208"/>
      <c r="C31" s="208"/>
      <c r="D31" s="208"/>
      <c r="E31" s="208"/>
      <c r="F31" s="208"/>
    </row>
    <row r="32" spans="1:8" ht="9" customHeight="1" x14ac:dyDescent="0.15"/>
    <row r="33" spans="1:8" x14ac:dyDescent="0.15">
      <c r="A33" s="2" t="s">
        <v>536</v>
      </c>
    </row>
    <row r="34" spans="1:8" ht="22.5" customHeight="1" x14ac:dyDescent="0.15">
      <c r="A34" s="2"/>
      <c r="C34" s="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4" s="1" t="s">
        <v>451</v>
      </c>
      <c r="F34" s="35" t="str">
        <f>IF(入力シート!B4="","",入力シート!B4)</f>
        <v/>
      </c>
      <c r="H34" s="7" t="s">
        <v>452</v>
      </c>
    </row>
    <row r="35" spans="1:8" ht="15" customHeight="1" x14ac:dyDescent="0.15"/>
    <row r="36" spans="1:8" ht="15" customHeight="1" x14ac:dyDescent="0.15">
      <c r="A36" s="208" t="s">
        <v>499</v>
      </c>
      <c r="B36" s="208"/>
      <c r="C36" s="208"/>
      <c r="D36" s="208"/>
      <c r="E36" s="208"/>
      <c r="F36" s="208"/>
    </row>
    <row r="37" spans="1:8" ht="15" customHeight="1" x14ac:dyDescent="0.15">
      <c r="A37" s="131" t="s">
        <v>536</v>
      </c>
      <c r="B37" s="130"/>
      <c r="C37" s="130"/>
      <c r="D37" s="130"/>
      <c r="E37" s="130"/>
      <c r="F37" s="130"/>
    </row>
    <row r="38" spans="1:8" ht="22.5" customHeight="1" x14ac:dyDescent="0.15">
      <c r="B38" s="41"/>
      <c r="C38" s="114" t="str">
        <f>IF(入力シート!B3="","",INDEX(入力シート!$G$2:$L$100,MATCH(入力シート!$B$3,入力シート!$G$2:$G$100,0),4))&amp;"中学校体育連盟"</f>
        <v>中学校体育連盟</v>
      </c>
      <c r="D38" s="2"/>
      <c r="E38" s="1" t="s">
        <v>11</v>
      </c>
      <c r="F38" s="35" t="str">
        <f>IF(入力シート!B3="","",INDEX(入力シート!$G$2:$L$100,MATCH(入力シート!$B$3,入力シート!$G$2:$G$100,0),5))</f>
        <v/>
      </c>
      <c r="G38" s="8"/>
      <c r="H38" s="7" t="s">
        <v>12</v>
      </c>
    </row>
  </sheetData>
  <mergeCells count="43">
    <mergeCell ref="A9:B9"/>
    <mergeCell ref="E9:H9"/>
    <mergeCell ref="A8:B8"/>
    <mergeCell ref="E8:H8"/>
    <mergeCell ref="A1:F1"/>
    <mergeCell ref="A7:B7"/>
    <mergeCell ref="D7:E7"/>
    <mergeCell ref="F7:H7"/>
    <mergeCell ref="C5:D5"/>
    <mergeCell ref="A10:B10"/>
    <mergeCell ref="E10:H10"/>
    <mergeCell ref="A11:B11"/>
    <mergeCell ref="F11:H11"/>
    <mergeCell ref="C12:D12"/>
    <mergeCell ref="F12:H12"/>
    <mergeCell ref="C13:D13"/>
    <mergeCell ref="F13:H13"/>
    <mergeCell ref="C14:D14"/>
    <mergeCell ref="F14:H14"/>
    <mergeCell ref="C20:D20"/>
    <mergeCell ref="F20:H20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A36:F36"/>
    <mergeCell ref="A31:F31"/>
    <mergeCell ref="C21:D21"/>
    <mergeCell ref="F21:H21"/>
    <mergeCell ref="C22:D22"/>
    <mergeCell ref="F22:H22"/>
    <mergeCell ref="C23:D23"/>
    <mergeCell ref="F23:H23"/>
    <mergeCell ref="C24:D24"/>
    <mergeCell ref="F24:H24"/>
    <mergeCell ref="D27:E27"/>
    <mergeCell ref="A29:F29"/>
  </mergeCells>
  <phoneticPr fontId="2"/>
  <pageMargins left="0.47" right="0.4" top="1" bottom="0.68" header="0.51200000000000001" footer="0.51200000000000001"/>
  <pageSetup paperSize="9" scale="95" orientation="portrait" r:id="rId1"/>
  <headerFooter alignWithMargins="0"/>
  <colBreaks count="1" manualBreakCount="1">
    <brk id="9" max="33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topLeftCell="A19" workbookViewId="0">
      <selection activeCell="A34" sqref="A34"/>
    </sheetView>
  </sheetViews>
  <sheetFormatPr defaultRowHeight="13.5" x14ac:dyDescent="0.15"/>
  <cols>
    <col min="1" max="1" width="5.625" style="1" customWidth="1"/>
    <col min="2" max="2" width="7.125" customWidth="1"/>
    <col min="3" max="3" width="25.625" customWidth="1"/>
    <col min="4" max="4" width="8.625" customWidth="1"/>
    <col min="5" max="5" width="7" customWidth="1"/>
    <col min="6" max="6" width="5.625" customWidth="1"/>
    <col min="7" max="7" width="20.625" customWidth="1"/>
    <col min="8" max="8" width="8.62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</row>
    <row r="2" spans="1:8" ht="6" customHeight="1" x14ac:dyDescent="0.15"/>
    <row r="3" spans="1:8" ht="18.75" x14ac:dyDescent="0.15">
      <c r="C3" s="88" t="s">
        <v>18</v>
      </c>
      <c r="D3" s="49"/>
      <c r="E3" s="309" t="s">
        <v>398</v>
      </c>
      <c r="F3" s="309"/>
      <c r="G3" s="309"/>
    </row>
    <row r="4" spans="1:8" ht="17.25" x14ac:dyDescent="0.15">
      <c r="A4" s="27" t="s">
        <v>150</v>
      </c>
    </row>
    <row r="5" spans="1:8" ht="17.25" x14ac:dyDescent="0.15">
      <c r="B5" s="6"/>
      <c r="C5" s="47" t="s">
        <v>148</v>
      </c>
      <c r="D5" s="43"/>
      <c r="E5" s="28"/>
      <c r="F5" s="44"/>
      <c r="G5" s="28"/>
    </row>
    <row r="6" spans="1:8" ht="13.5" customHeight="1" thickBot="1" x14ac:dyDescent="0.2">
      <c r="B6" t="s">
        <v>99</v>
      </c>
      <c r="E6" s="13"/>
      <c r="F6" s="2" t="s">
        <v>149</v>
      </c>
      <c r="G6" s="30"/>
    </row>
    <row r="7" spans="1:8" ht="26.25" customHeight="1" x14ac:dyDescent="0.15">
      <c r="A7" s="219" t="s">
        <v>81</v>
      </c>
      <c r="B7" s="220"/>
      <c r="C7" s="246" t="str">
        <f>IF(入力シート!B3="","",INDEX(入力シート!$G$2:$L$100,MATCH(入力シート!$B$3,入力シート!$G$2:$G$100,0),4))</f>
        <v/>
      </c>
      <c r="D7" s="247"/>
      <c r="E7" s="248" t="s">
        <v>399</v>
      </c>
      <c r="F7" s="220"/>
      <c r="G7" s="259"/>
      <c r="H7" s="260"/>
    </row>
    <row r="8" spans="1:8" ht="26.25" customHeight="1" x14ac:dyDescent="0.15">
      <c r="A8" s="243" t="s">
        <v>394</v>
      </c>
      <c r="B8" s="242"/>
      <c r="C8" s="305"/>
      <c r="D8" s="306"/>
      <c r="E8" s="244" t="s">
        <v>397</v>
      </c>
      <c r="F8" s="242"/>
      <c r="G8" s="201"/>
      <c r="H8" s="218"/>
    </row>
    <row r="9" spans="1:8" ht="26.25" customHeight="1" x14ac:dyDescent="0.15">
      <c r="A9" s="223" t="s">
        <v>396</v>
      </c>
      <c r="B9" s="202"/>
      <c r="C9" s="305"/>
      <c r="D9" s="306"/>
      <c r="E9" s="242" t="s">
        <v>78</v>
      </c>
      <c r="F9" s="202"/>
      <c r="G9" s="201"/>
      <c r="H9" s="218"/>
    </row>
    <row r="10" spans="1:8" ht="26.25" customHeight="1" x14ac:dyDescent="0.15">
      <c r="A10" s="229" t="s">
        <v>417</v>
      </c>
      <c r="B10" s="230"/>
      <c r="C10" s="290"/>
      <c r="D10" s="291"/>
      <c r="E10" s="229" t="s">
        <v>417</v>
      </c>
      <c r="F10" s="230"/>
      <c r="G10" s="275"/>
      <c r="H10" s="276"/>
    </row>
    <row r="11" spans="1:8" ht="15" customHeight="1" thickBot="1" x14ac:dyDescent="0.2">
      <c r="A11" s="261"/>
      <c r="B11" s="262"/>
      <c r="C11" s="254" t="s">
        <v>445</v>
      </c>
      <c r="D11" s="263"/>
      <c r="E11" s="261"/>
      <c r="F11" s="262"/>
      <c r="G11" s="254" t="s">
        <v>432</v>
      </c>
      <c r="H11" s="263"/>
    </row>
    <row r="12" spans="1:8" ht="26.25" customHeight="1" x14ac:dyDescent="0.15">
      <c r="A12" s="219" t="s">
        <v>2</v>
      </c>
      <c r="B12" s="220"/>
      <c r="C12" s="102"/>
      <c r="D12" s="106" t="s">
        <v>5</v>
      </c>
      <c r="E12" s="103"/>
      <c r="F12" s="96" t="s">
        <v>424</v>
      </c>
      <c r="G12" s="221" t="s">
        <v>433</v>
      </c>
      <c r="H12" s="222"/>
    </row>
    <row r="13" spans="1:8" ht="26.25" customHeight="1" x14ac:dyDescent="0.15">
      <c r="A13" s="223" t="s">
        <v>6</v>
      </c>
      <c r="B13" s="202"/>
      <c r="C13" s="92"/>
      <c r="D13" s="65" t="s">
        <v>5</v>
      </c>
      <c r="E13" s="97"/>
      <c r="F13" s="7" t="s">
        <v>424</v>
      </c>
      <c r="G13" s="198" t="s">
        <v>427</v>
      </c>
      <c r="H13" s="224"/>
    </row>
    <row r="14" spans="1:8" ht="26.25" customHeight="1" thickBot="1" x14ac:dyDescent="0.2">
      <c r="A14" s="225" t="s">
        <v>16</v>
      </c>
      <c r="B14" s="226"/>
      <c r="C14" s="83"/>
      <c r="D14" s="110" t="s">
        <v>444</v>
      </c>
      <c r="E14" s="105"/>
      <c r="F14" s="109" t="s">
        <v>85</v>
      </c>
      <c r="G14" s="307"/>
      <c r="H14" s="308"/>
    </row>
    <row r="15" spans="1:8" ht="18" customHeight="1" x14ac:dyDescent="0.15">
      <c r="A15" s="80" t="s">
        <v>0</v>
      </c>
      <c r="B15" s="7" t="s">
        <v>1</v>
      </c>
      <c r="C15" s="7" t="s">
        <v>3</v>
      </c>
      <c r="D15" s="70" t="s">
        <v>4</v>
      </c>
      <c r="E15" s="65" t="s">
        <v>1</v>
      </c>
      <c r="F15" s="201" t="s">
        <v>3</v>
      </c>
      <c r="G15" s="201"/>
      <c r="H15" s="70" t="s">
        <v>4</v>
      </c>
    </row>
    <row r="16" spans="1:8" ht="27.95" customHeight="1" x14ac:dyDescent="0.15">
      <c r="A16" s="80">
        <v>1</v>
      </c>
      <c r="B16" s="7"/>
      <c r="C16" s="54"/>
      <c r="D16" s="85"/>
      <c r="E16" s="64"/>
      <c r="F16" s="201"/>
      <c r="G16" s="201"/>
      <c r="H16" s="111"/>
    </row>
    <row r="17" spans="1:8" ht="27.95" customHeight="1" x14ac:dyDescent="0.15">
      <c r="A17" s="80">
        <v>2</v>
      </c>
      <c r="B17" s="7"/>
      <c r="C17" s="54"/>
      <c r="D17" s="85"/>
      <c r="E17" s="64"/>
      <c r="F17" s="201"/>
      <c r="G17" s="201"/>
      <c r="H17" s="111"/>
    </row>
    <row r="18" spans="1:8" ht="27.95" customHeight="1" x14ac:dyDescent="0.15">
      <c r="A18" s="80">
        <v>3</v>
      </c>
      <c r="B18" s="7"/>
      <c r="C18" s="54"/>
      <c r="D18" s="85"/>
      <c r="E18" s="64"/>
      <c r="F18" s="201"/>
      <c r="G18" s="201"/>
      <c r="H18" s="111"/>
    </row>
    <row r="19" spans="1:8" ht="27.95" customHeight="1" x14ac:dyDescent="0.15">
      <c r="A19" s="80">
        <v>4</v>
      </c>
      <c r="B19" s="7"/>
      <c r="C19" s="54"/>
      <c r="D19" s="85"/>
      <c r="E19" s="64"/>
      <c r="F19" s="201"/>
      <c r="G19" s="201"/>
      <c r="H19" s="111"/>
    </row>
    <row r="20" spans="1:8" ht="27.95" customHeight="1" x14ac:dyDescent="0.15">
      <c r="A20" s="80">
        <v>5</v>
      </c>
      <c r="B20" s="7"/>
      <c r="C20" s="54"/>
      <c r="D20" s="85"/>
      <c r="E20" s="64"/>
      <c r="F20" s="201"/>
      <c r="G20" s="201"/>
      <c r="H20" s="111"/>
    </row>
    <row r="21" spans="1:8" ht="27.95" customHeight="1" x14ac:dyDescent="0.15">
      <c r="A21" s="80">
        <v>6</v>
      </c>
      <c r="B21" s="7"/>
      <c r="C21" s="54"/>
      <c r="D21" s="85"/>
      <c r="E21" s="64"/>
      <c r="F21" s="201"/>
      <c r="G21" s="201"/>
      <c r="H21" s="111"/>
    </row>
    <row r="22" spans="1:8" ht="27.95" customHeight="1" x14ac:dyDescent="0.15">
      <c r="A22" s="80">
        <v>7</v>
      </c>
      <c r="B22" s="7"/>
      <c r="C22" s="54"/>
      <c r="D22" s="85"/>
      <c r="E22" s="64"/>
      <c r="F22" s="201"/>
      <c r="G22" s="201"/>
      <c r="H22" s="111"/>
    </row>
    <row r="23" spans="1:8" ht="27.95" customHeight="1" x14ac:dyDescent="0.15">
      <c r="A23" s="80">
        <v>8</v>
      </c>
      <c r="B23" s="7"/>
      <c r="C23" s="54"/>
      <c r="D23" s="85"/>
      <c r="E23" s="64"/>
      <c r="F23" s="201"/>
      <c r="G23" s="201"/>
      <c r="H23" s="111"/>
    </row>
    <row r="24" spans="1:8" ht="27.95" customHeight="1" x14ac:dyDescent="0.15">
      <c r="A24" s="80">
        <v>9</v>
      </c>
      <c r="B24" s="7"/>
      <c r="C24" s="54"/>
      <c r="D24" s="85"/>
      <c r="E24" s="64"/>
      <c r="F24" s="201"/>
      <c r="G24" s="201"/>
      <c r="H24" s="111"/>
    </row>
    <row r="25" spans="1:8" ht="27.95" customHeight="1" x14ac:dyDescent="0.15">
      <c r="A25" s="80">
        <v>10</v>
      </c>
      <c r="B25" s="7"/>
      <c r="C25" s="54"/>
      <c r="D25" s="85"/>
      <c r="E25" s="64"/>
      <c r="F25" s="201"/>
      <c r="G25" s="201"/>
      <c r="H25" s="111"/>
    </row>
    <row r="26" spans="1:8" ht="27.95" customHeight="1" x14ac:dyDescent="0.15">
      <c r="A26" s="80">
        <v>11</v>
      </c>
      <c r="B26" s="7"/>
      <c r="C26" s="54"/>
      <c r="D26" s="85"/>
      <c r="E26" s="64"/>
      <c r="F26" s="201"/>
      <c r="G26" s="201"/>
      <c r="H26" s="111"/>
    </row>
    <row r="27" spans="1:8" ht="27.95" customHeight="1" thickBot="1" x14ac:dyDescent="0.2">
      <c r="A27" s="81">
        <v>12</v>
      </c>
      <c r="B27" s="82"/>
      <c r="C27" s="83"/>
      <c r="D27" s="86"/>
      <c r="E27" s="84"/>
      <c r="F27" s="215"/>
      <c r="G27" s="215"/>
      <c r="H27" s="112"/>
    </row>
    <row r="28" spans="1:8" ht="9" customHeight="1" x14ac:dyDescent="0.15">
      <c r="A28" s="8"/>
      <c r="B28" s="8"/>
      <c r="C28" s="8"/>
      <c r="D28" s="8"/>
      <c r="E28" s="8"/>
      <c r="F28" s="9"/>
      <c r="G28" s="10"/>
    </row>
    <row r="29" spans="1:8" x14ac:dyDescent="0.15">
      <c r="A29" s="211" t="s">
        <v>102</v>
      </c>
      <c r="B29" s="211"/>
      <c r="C29" s="211"/>
      <c r="D29" s="211"/>
      <c r="E29" s="211"/>
      <c r="F29" s="211"/>
      <c r="G29" s="211"/>
    </row>
    <row r="30" spans="1:8" ht="7.5" customHeight="1" x14ac:dyDescent="0.15"/>
    <row r="31" spans="1:8" x14ac:dyDescent="0.15">
      <c r="A31" s="208" t="s">
        <v>500</v>
      </c>
      <c r="B31" s="208"/>
      <c r="C31" s="208"/>
      <c r="D31" s="208"/>
      <c r="E31" s="208"/>
      <c r="F31" s="208"/>
      <c r="G31" s="208"/>
      <c r="H31" s="208"/>
    </row>
    <row r="33" spans="1:7" x14ac:dyDescent="0.15">
      <c r="A33" s="2" t="s">
        <v>535</v>
      </c>
    </row>
    <row r="35" spans="1:7" x14ac:dyDescent="0.15">
      <c r="B35" s="41"/>
      <c r="C35" s="115" t="str">
        <f>IF(入力シート!B3="","",INDEX(入力シート!$G$2:$L$100,MATCH(入力シート!$B$3,入力シート!$G$2:$G$100,0),4))&amp;"中学校体育連盟"</f>
        <v>中学校体育連盟</v>
      </c>
      <c r="D35" s="87"/>
      <c r="E35" s="43"/>
      <c r="F35" s="8" t="s">
        <v>11</v>
      </c>
      <c r="G35" s="35" t="str">
        <f>IF(入力シート!B3="","",INDEX(入力シート!$G$2:$L$100,MATCH(入力シート!$B$3,入力シート!$G$2:$G$100,0),5))</f>
        <v/>
      </c>
    </row>
  </sheetData>
  <mergeCells count="41">
    <mergeCell ref="A1:G1"/>
    <mergeCell ref="E3:G3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1"/>
    <mergeCell ref="C10:D10"/>
    <mergeCell ref="E10:F11"/>
    <mergeCell ref="G10:H10"/>
    <mergeCell ref="C11:D11"/>
    <mergeCell ref="G11:H11"/>
    <mergeCell ref="A31:H31"/>
    <mergeCell ref="F20:G20"/>
    <mergeCell ref="A12:B12"/>
    <mergeCell ref="G12:H12"/>
    <mergeCell ref="A13:B13"/>
    <mergeCell ref="G13:H13"/>
    <mergeCell ref="A14:B14"/>
    <mergeCell ref="G14:H14"/>
    <mergeCell ref="F15:G15"/>
    <mergeCell ref="F16:G16"/>
    <mergeCell ref="F17:G17"/>
    <mergeCell ref="F18:G18"/>
    <mergeCell ref="F19:G19"/>
    <mergeCell ref="F27:G27"/>
    <mergeCell ref="A29:G29"/>
    <mergeCell ref="F21:G21"/>
    <mergeCell ref="F22:G22"/>
    <mergeCell ref="F23:G23"/>
    <mergeCell ref="F24:G24"/>
    <mergeCell ref="F25:G25"/>
    <mergeCell ref="F26:G26"/>
  </mergeCells>
  <phoneticPr fontId="2"/>
  <pageMargins left="0.55118110236220474" right="0.55118110236220474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812F-99CA-4825-9A5A-5F9CA5A65DB4}">
  <dimension ref="A1:Q37"/>
  <sheetViews>
    <sheetView topLeftCell="A7" workbookViewId="0">
      <selection activeCell="E3" sqref="E3:J3"/>
    </sheetView>
  </sheetViews>
  <sheetFormatPr defaultRowHeight="13.5" x14ac:dyDescent="0.15"/>
  <cols>
    <col min="1" max="1" width="4.5" style="160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5.75" customHeight="1" x14ac:dyDescent="0.15"/>
    <row r="3" spans="1:13" ht="22.5" customHeight="1" x14ac:dyDescent="0.15">
      <c r="B3" s="256" t="s">
        <v>18</v>
      </c>
      <c r="C3" s="257"/>
      <c r="D3" s="175"/>
      <c r="E3" s="258" t="s">
        <v>493</v>
      </c>
      <c r="F3" s="258"/>
      <c r="G3" s="258"/>
      <c r="H3" s="258"/>
      <c r="I3" s="258"/>
      <c r="J3" s="258"/>
    </row>
    <row r="4" spans="1:13" ht="26.25" customHeight="1" x14ac:dyDescent="0.15">
      <c r="A4" s="310" t="s">
        <v>532</v>
      </c>
      <c r="B4" s="310"/>
      <c r="C4" s="310"/>
      <c r="D4" s="310"/>
      <c r="F4" s="3"/>
    </row>
    <row r="5" spans="1:13" ht="17.25" x14ac:dyDescent="0.15">
      <c r="B5" s="173"/>
      <c r="C5" s="45" t="s">
        <v>146</v>
      </c>
      <c r="D5" s="45"/>
      <c r="E5" s="132"/>
      <c r="F5" s="46"/>
    </row>
    <row r="6" spans="1:13" x14ac:dyDescent="0.15">
      <c r="B6" t="s">
        <v>99</v>
      </c>
      <c r="F6" t="s">
        <v>145</v>
      </c>
      <c r="G6" s="34"/>
      <c r="H6" s="141"/>
      <c r="I6" s="141"/>
    </row>
    <row r="7" spans="1:13" ht="6.75" customHeight="1" thickBot="1" x14ac:dyDescent="0.2">
      <c r="G7" s="24"/>
      <c r="H7" s="24"/>
      <c r="I7" s="24"/>
    </row>
    <row r="8" spans="1:13" ht="26.25" customHeight="1" x14ac:dyDescent="0.15">
      <c r="A8" s="219" t="s">
        <v>81</v>
      </c>
      <c r="B8" s="220"/>
      <c r="C8" s="246" t="str">
        <f>IF(入力シート!B3="","",INDEX(入力シート!$G$2:$L$100,MATCH(入力シート!$B$3,入力シート!$G$2:$G$100,0),4))</f>
        <v/>
      </c>
      <c r="D8" s="247"/>
      <c r="E8" s="248" t="s">
        <v>395</v>
      </c>
      <c r="F8" s="220"/>
      <c r="G8" s="259"/>
      <c r="H8" s="259"/>
      <c r="I8" s="259"/>
      <c r="J8" s="259"/>
      <c r="K8" s="259"/>
      <c r="L8" s="259"/>
      <c r="M8" s="260"/>
    </row>
    <row r="9" spans="1:13" ht="26.25" customHeight="1" x14ac:dyDescent="0.15">
      <c r="A9" s="223" t="s">
        <v>394</v>
      </c>
      <c r="B9" s="202"/>
      <c r="C9" s="203"/>
      <c r="D9" s="241"/>
      <c r="E9" s="242" t="s">
        <v>397</v>
      </c>
      <c r="F9" s="202"/>
      <c r="G9" s="277"/>
      <c r="H9" s="207"/>
      <c r="I9" s="207"/>
      <c r="J9" s="201" t="s">
        <v>513</v>
      </c>
      <c r="K9" s="201"/>
      <c r="L9" s="201"/>
      <c r="M9" s="218"/>
    </row>
    <row r="10" spans="1:13" ht="27" customHeight="1" x14ac:dyDescent="0.15">
      <c r="A10" s="243" t="s">
        <v>21</v>
      </c>
      <c r="B10" s="242"/>
      <c r="C10" s="203"/>
      <c r="D10" s="241"/>
      <c r="E10" s="244" t="s">
        <v>21</v>
      </c>
      <c r="F10" s="242"/>
      <c r="G10" s="237"/>
      <c r="H10" s="237"/>
      <c r="I10" s="237"/>
      <c r="J10" s="201" t="s">
        <v>514</v>
      </c>
      <c r="K10" s="201"/>
      <c r="L10" s="275"/>
      <c r="M10" s="276"/>
    </row>
    <row r="11" spans="1:13" ht="21.75" customHeight="1" x14ac:dyDescent="0.15">
      <c r="A11" s="229" t="s">
        <v>417</v>
      </c>
      <c r="B11" s="230"/>
      <c r="C11" s="233"/>
      <c r="D11" s="234"/>
      <c r="E11" s="235" t="s">
        <v>417</v>
      </c>
      <c r="F11" s="235"/>
      <c r="G11" s="233"/>
      <c r="H11" s="237"/>
      <c r="I11" s="252"/>
      <c r="J11" s="205" t="s">
        <v>522</v>
      </c>
      <c r="K11" s="203"/>
      <c r="L11" s="233"/>
      <c r="M11" s="234"/>
    </row>
    <row r="12" spans="1:13" ht="15" customHeight="1" thickBot="1" x14ac:dyDescent="0.2">
      <c r="A12" s="261"/>
      <c r="B12" s="262"/>
      <c r="C12" s="254" t="s">
        <v>432</v>
      </c>
      <c r="D12" s="263"/>
      <c r="E12" s="253"/>
      <c r="F12" s="253"/>
      <c r="G12" s="254" t="s">
        <v>432</v>
      </c>
      <c r="H12" s="255"/>
      <c r="I12" s="255"/>
      <c r="J12" s="215"/>
      <c r="K12" s="215"/>
      <c r="L12" s="267" t="s">
        <v>515</v>
      </c>
      <c r="M12" s="268"/>
    </row>
    <row r="13" spans="1:13" ht="26.25" customHeight="1" x14ac:dyDescent="0.15">
      <c r="A13" s="219" t="s">
        <v>2</v>
      </c>
      <c r="B13" s="220"/>
      <c r="C13" s="102"/>
      <c r="D13" s="106" t="s">
        <v>5</v>
      </c>
      <c r="E13" s="246"/>
      <c r="F13" s="264"/>
      <c r="G13" s="178" t="s">
        <v>518</v>
      </c>
      <c r="H13" s="269" t="s">
        <v>516</v>
      </c>
      <c r="I13" s="269"/>
      <c r="J13" s="269"/>
      <c r="K13" s="269"/>
      <c r="L13" s="269"/>
      <c r="M13" s="270"/>
    </row>
    <row r="14" spans="1:13" ht="26.25" customHeight="1" x14ac:dyDescent="0.15">
      <c r="A14" s="223" t="s">
        <v>6</v>
      </c>
      <c r="B14" s="202"/>
      <c r="C14" s="140"/>
      <c r="D14" s="145" t="s">
        <v>5</v>
      </c>
      <c r="E14" s="197"/>
      <c r="F14" s="199"/>
      <c r="G14" s="176" t="s">
        <v>518</v>
      </c>
      <c r="H14" s="271" t="s">
        <v>516</v>
      </c>
      <c r="I14" s="271"/>
      <c r="J14" s="271"/>
      <c r="K14" s="271"/>
      <c r="L14" s="271"/>
      <c r="M14" s="272"/>
    </row>
    <row r="15" spans="1:13" ht="26.25" customHeight="1" thickBot="1" x14ac:dyDescent="0.2">
      <c r="A15" s="225" t="s">
        <v>16</v>
      </c>
      <c r="B15" s="226"/>
      <c r="C15" s="83"/>
      <c r="D15" s="189" t="s">
        <v>529</v>
      </c>
      <c r="E15" s="265" t="s">
        <v>530</v>
      </c>
      <c r="F15" s="227"/>
      <c r="G15" s="266"/>
      <c r="H15" s="265" t="s">
        <v>531</v>
      </c>
      <c r="I15" s="266"/>
      <c r="J15" s="307"/>
      <c r="K15" s="313"/>
      <c r="L15" s="313"/>
      <c r="M15" s="308"/>
    </row>
    <row r="16" spans="1:13" ht="21.75" customHeight="1" x14ac:dyDescent="0.15">
      <c r="A16" s="179" t="s">
        <v>0</v>
      </c>
      <c r="B16" s="158" t="s">
        <v>1</v>
      </c>
      <c r="C16" s="158" t="s">
        <v>3</v>
      </c>
      <c r="D16" s="159" t="s">
        <v>4</v>
      </c>
      <c r="E16" s="179" t="s">
        <v>1</v>
      </c>
      <c r="F16" s="259" t="s">
        <v>3</v>
      </c>
      <c r="G16" s="259"/>
      <c r="H16" s="259" t="s">
        <v>4</v>
      </c>
      <c r="I16" s="260"/>
      <c r="J16" s="183" t="s">
        <v>519</v>
      </c>
      <c r="K16" s="259" t="s">
        <v>520</v>
      </c>
      <c r="L16" s="259"/>
      <c r="M16" s="159" t="s">
        <v>521</v>
      </c>
    </row>
    <row r="17" spans="1:13" ht="26.25" customHeight="1" x14ac:dyDescent="0.15">
      <c r="A17" s="80">
        <v>1</v>
      </c>
      <c r="B17" s="142"/>
      <c r="C17" s="142"/>
      <c r="D17" s="147"/>
      <c r="E17" s="180"/>
      <c r="F17" s="201"/>
      <c r="G17" s="201"/>
      <c r="H17" s="201"/>
      <c r="I17" s="218"/>
      <c r="J17" s="172"/>
      <c r="K17" s="203"/>
      <c r="L17" s="205"/>
      <c r="M17" s="111"/>
    </row>
    <row r="18" spans="1:13" ht="26.45" customHeight="1" x14ac:dyDescent="0.15">
      <c r="A18" s="80">
        <v>2</v>
      </c>
      <c r="B18" s="142"/>
      <c r="C18" s="54"/>
      <c r="D18" s="85"/>
      <c r="E18" s="180"/>
      <c r="F18" s="201"/>
      <c r="G18" s="201"/>
      <c r="H18" s="201"/>
      <c r="I18" s="218"/>
      <c r="J18" s="172"/>
      <c r="K18" s="203"/>
      <c r="L18" s="205"/>
      <c r="M18" s="111"/>
    </row>
    <row r="19" spans="1:13" ht="26.45" customHeight="1" x14ac:dyDescent="0.15">
      <c r="A19" s="80">
        <v>3</v>
      </c>
      <c r="B19" s="142"/>
      <c r="C19" s="54"/>
      <c r="D19" s="85"/>
      <c r="E19" s="180"/>
      <c r="F19" s="201"/>
      <c r="G19" s="201"/>
      <c r="H19" s="201"/>
      <c r="I19" s="218"/>
      <c r="J19" s="172"/>
      <c r="K19" s="203"/>
      <c r="L19" s="205"/>
      <c r="M19" s="111"/>
    </row>
    <row r="20" spans="1:13" ht="26.45" customHeight="1" x14ac:dyDescent="0.15">
      <c r="A20" s="80">
        <v>4</v>
      </c>
      <c r="B20" s="142"/>
      <c r="C20" s="54"/>
      <c r="D20" s="85"/>
      <c r="E20" s="180"/>
      <c r="F20" s="201"/>
      <c r="G20" s="201"/>
      <c r="H20" s="201"/>
      <c r="I20" s="218"/>
      <c r="J20" s="172"/>
      <c r="K20" s="203"/>
      <c r="L20" s="205"/>
      <c r="M20" s="111"/>
    </row>
    <row r="21" spans="1:13" ht="26.45" customHeight="1" x14ac:dyDescent="0.15">
      <c r="A21" s="80">
        <v>5</v>
      </c>
      <c r="B21" s="142"/>
      <c r="C21" s="54"/>
      <c r="D21" s="85"/>
      <c r="E21" s="180"/>
      <c r="F21" s="201"/>
      <c r="G21" s="201"/>
      <c r="H21" s="201"/>
      <c r="I21" s="218"/>
      <c r="J21" s="172"/>
      <c r="K21" s="203"/>
      <c r="L21" s="205"/>
      <c r="M21" s="111"/>
    </row>
    <row r="22" spans="1:13" ht="26.45" customHeight="1" x14ac:dyDescent="0.15">
      <c r="A22" s="80">
        <v>6</v>
      </c>
      <c r="B22" s="142"/>
      <c r="C22" s="54"/>
      <c r="D22" s="85"/>
      <c r="E22" s="180"/>
      <c r="F22" s="201"/>
      <c r="G22" s="201"/>
      <c r="H22" s="201"/>
      <c r="I22" s="218"/>
      <c r="J22" s="172"/>
      <c r="K22" s="203"/>
      <c r="L22" s="205"/>
      <c r="M22" s="111"/>
    </row>
    <row r="23" spans="1:13" ht="26.45" customHeight="1" x14ac:dyDescent="0.15">
      <c r="A23" s="80">
        <v>7</v>
      </c>
      <c r="B23" s="142"/>
      <c r="C23" s="54"/>
      <c r="D23" s="85"/>
      <c r="E23" s="180"/>
      <c r="F23" s="201"/>
      <c r="G23" s="201"/>
      <c r="H23" s="201"/>
      <c r="I23" s="218"/>
      <c r="J23" s="172"/>
      <c r="K23" s="203"/>
      <c r="L23" s="205"/>
      <c r="M23" s="111"/>
    </row>
    <row r="24" spans="1:13" ht="26.45" customHeight="1" x14ac:dyDescent="0.15">
      <c r="A24" s="80">
        <v>8</v>
      </c>
      <c r="B24" s="142"/>
      <c r="C24" s="54"/>
      <c r="D24" s="85"/>
      <c r="E24" s="180"/>
      <c r="F24" s="201"/>
      <c r="G24" s="201"/>
      <c r="H24" s="201"/>
      <c r="I24" s="218"/>
      <c r="J24" s="172"/>
      <c r="K24" s="203"/>
      <c r="L24" s="205"/>
      <c r="M24" s="111"/>
    </row>
    <row r="25" spans="1:13" ht="26.45" customHeight="1" x14ac:dyDescent="0.15">
      <c r="A25" s="80">
        <v>9</v>
      </c>
      <c r="B25" s="142"/>
      <c r="C25" s="54"/>
      <c r="D25" s="85"/>
      <c r="E25" s="180"/>
      <c r="F25" s="201"/>
      <c r="G25" s="201"/>
      <c r="H25" s="201"/>
      <c r="I25" s="218"/>
      <c r="J25" s="172"/>
      <c r="K25" s="203"/>
      <c r="L25" s="205"/>
      <c r="M25" s="111"/>
    </row>
    <row r="26" spans="1:13" ht="26.45" customHeight="1" x14ac:dyDescent="0.15">
      <c r="A26" s="80">
        <v>10</v>
      </c>
      <c r="B26" s="142"/>
      <c r="C26" s="54"/>
      <c r="D26" s="85"/>
      <c r="E26" s="180"/>
      <c r="F26" s="201"/>
      <c r="G26" s="201"/>
      <c r="H26" s="201"/>
      <c r="I26" s="218"/>
      <c r="J26" s="172"/>
      <c r="K26" s="203"/>
      <c r="L26" s="205"/>
      <c r="M26" s="111"/>
    </row>
    <row r="27" spans="1:13" ht="26.45" customHeight="1" x14ac:dyDescent="0.15">
      <c r="A27" s="80">
        <v>11</v>
      </c>
      <c r="B27" s="142"/>
      <c r="C27" s="54"/>
      <c r="D27" s="85"/>
      <c r="E27" s="180"/>
      <c r="F27" s="201"/>
      <c r="G27" s="201"/>
      <c r="H27" s="201"/>
      <c r="I27" s="218"/>
      <c r="J27" s="172"/>
      <c r="K27" s="203"/>
      <c r="L27" s="205"/>
      <c r="M27" s="111"/>
    </row>
    <row r="28" spans="1:13" ht="26.45" customHeight="1" thickBot="1" x14ac:dyDescent="0.2">
      <c r="A28" s="81">
        <v>12</v>
      </c>
      <c r="B28" s="152"/>
      <c r="C28" s="83"/>
      <c r="D28" s="86"/>
      <c r="E28" s="181"/>
      <c r="F28" s="215"/>
      <c r="G28" s="215"/>
      <c r="H28" s="215"/>
      <c r="I28" s="216"/>
      <c r="J28" s="184"/>
      <c r="K28" s="278"/>
      <c r="L28" s="279"/>
      <c r="M28" s="112"/>
    </row>
    <row r="29" spans="1:13" ht="6" customHeight="1" x14ac:dyDescent="0.15"/>
    <row r="30" spans="1:13" ht="6" customHeight="1" x14ac:dyDescent="0.15"/>
    <row r="31" spans="1:13" ht="6" customHeight="1" x14ac:dyDescent="0.15"/>
    <row r="32" spans="1:13" x14ac:dyDescent="0.15">
      <c r="A32" s="211" t="s">
        <v>102</v>
      </c>
      <c r="B32" s="211"/>
      <c r="C32" s="211"/>
      <c r="D32" s="211"/>
      <c r="E32" s="211"/>
      <c r="F32" s="211"/>
      <c r="G32" s="211"/>
    </row>
    <row r="33" spans="1:17" ht="7.5" customHeight="1" x14ac:dyDescent="0.15"/>
    <row r="34" spans="1:17" x14ac:dyDescent="0.15">
      <c r="A34" s="208" t="s">
        <v>524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132"/>
      <c r="O34" s="132"/>
      <c r="P34" s="132"/>
      <c r="Q34" s="132"/>
    </row>
    <row r="35" spans="1:17" ht="8.25" customHeight="1" x14ac:dyDescent="0.15"/>
    <row r="36" spans="1:17" x14ac:dyDescent="0.15">
      <c r="A36" s="213" t="str">
        <f>"令和"&amp;入力シート!B1&amp;"年"</f>
        <v>令和4年</v>
      </c>
      <c r="B36" s="213"/>
      <c r="C36" t="s">
        <v>410</v>
      </c>
    </row>
    <row r="37" spans="1:17" x14ac:dyDescent="0.15">
      <c r="B37" s="42"/>
      <c r="C37" s="214" t="str">
        <f>IF(入力シート!B3="","",INDEX(入力シート!$G$2:$L$100,MATCH(入力シート!$B$3,入力シート!$G$2:$G$100,0),4))&amp;"中学校体育連盟"</f>
        <v>中学校体育連盟</v>
      </c>
      <c r="D37" s="214"/>
      <c r="E37" s="251" t="s">
        <v>11</v>
      </c>
      <c r="F37" s="251"/>
      <c r="G37" s="207" t="str">
        <f>IF(入力シート!B3="","",INDEX(入力シート!$G$2:$L$100,MATCH(入力シート!$B$3,入力シート!$G$2:$G$100,0),5))</f>
        <v/>
      </c>
      <c r="H37" s="207"/>
      <c r="I37" s="207"/>
      <c r="J37" s="250"/>
      <c r="K37" s="142" t="s">
        <v>523</v>
      </c>
    </row>
  </sheetData>
  <mergeCells count="84">
    <mergeCell ref="C37:D37"/>
    <mergeCell ref="E37:F37"/>
    <mergeCell ref="G37:J37"/>
    <mergeCell ref="A4:D4"/>
    <mergeCell ref="A1:M1"/>
    <mergeCell ref="A32:G32"/>
    <mergeCell ref="A34:M34"/>
    <mergeCell ref="A36:B36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G15"/>
    <mergeCell ref="H15:I15"/>
    <mergeCell ref="J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L9:M9"/>
    <mergeCell ref="B3:C3"/>
    <mergeCell ref="A8:B8"/>
    <mergeCell ref="C8:D8"/>
    <mergeCell ref="E8:F8"/>
    <mergeCell ref="G8:M8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75"/>
  <sheetViews>
    <sheetView topLeftCell="A34" workbookViewId="0">
      <selection activeCell="F63" sqref="F63:I64"/>
    </sheetView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373</v>
      </c>
      <c r="D3" s="352"/>
      <c r="E3" s="352"/>
      <c r="F3" s="352"/>
      <c r="H3" s="355" t="s">
        <v>38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8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0" t="s">
        <v>27</v>
      </c>
      <c r="B14" s="320"/>
      <c r="C14" s="320"/>
      <c r="D14" s="325" t="s">
        <v>153</v>
      </c>
      <c r="E14" s="325"/>
      <c r="F14" s="325"/>
      <c r="G14" s="325"/>
      <c r="H14" s="325"/>
      <c r="I14" s="325"/>
      <c r="J14" s="321"/>
      <c r="K14" s="322"/>
      <c r="L14" s="325" t="s">
        <v>154</v>
      </c>
      <c r="M14" s="325"/>
      <c r="N14" s="325"/>
      <c r="O14" s="95"/>
      <c r="P14" s="95"/>
      <c r="Q14" s="325" t="s">
        <v>155</v>
      </c>
      <c r="R14" s="325"/>
      <c r="S14" s="325"/>
      <c r="T14" s="321"/>
      <c r="U14" s="322"/>
      <c r="V14" s="325" t="s">
        <v>156</v>
      </c>
      <c r="W14" s="325"/>
      <c r="X14" s="325"/>
      <c r="Y14" s="325"/>
      <c r="Z14" s="325"/>
      <c r="AA14" s="95"/>
      <c r="AB14" s="95"/>
      <c r="AC14" s="334"/>
      <c r="AD14" s="334"/>
      <c r="AE14" s="334"/>
      <c r="AF14" s="334"/>
      <c r="AG14" s="334"/>
      <c r="AH14" s="334"/>
      <c r="AI14" s="334"/>
      <c r="AJ14" s="334"/>
    </row>
    <row r="15" spans="1:36" ht="11.25" customHeight="1" thickBot="1" x14ac:dyDescent="0.2">
      <c r="A15" s="320"/>
      <c r="B15" s="320"/>
      <c r="C15" s="320"/>
      <c r="D15" s="326"/>
      <c r="E15" s="326"/>
      <c r="F15" s="326"/>
      <c r="G15" s="326"/>
      <c r="H15" s="326"/>
      <c r="I15" s="326"/>
      <c r="J15" s="323"/>
      <c r="K15" s="324"/>
      <c r="L15" s="326"/>
      <c r="M15" s="326"/>
      <c r="N15" s="326"/>
      <c r="O15" s="18"/>
      <c r="P15" s="18"/>
      <c r="Q15" s="326"/>
      <c r="R15" s="326"/>
      <c r="S15" s="326"/>
      <c r="T15" s="323"/>
      <c r="U15" s="324"/>
      <c r="V15" s="326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8.25" customHeight="1" x14ac:dyDescent="0.15">
      <c r="A16" s="353" t="s">
        <v>35</v>
      </c>
      <c r="B16" s="328"/>
      <c r="C16" s="328"/>
      <c r="D16" s="328"/>
      <c r="E16" s="328" t="s">
        <v>23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 t="s">
        <v>24</v>
      </c>
      <c r="W16" s="328"/>
      <c r="X16" s="328"/>
      <c r="Y16" s="328"/>
      <c r="Z16" s="328"/>
      <c r="AA16" s="328"/>
      <c r="AB16" s="328" t="s">
        <v>13</v>
      </c>
      <c r="AC16" s="328"/>
      <c r="AD16" s="328"/>
      <c r="AE16" s="328"/>
      <c r="AF16" s="328"/>
      <c r="AG16" s="328"/>
      <c r="AH16" s="328"/>
      <c r="AI16" s="328"/>
      <c r="AJ16" s="337"/>
    </row>
    <row r="17" spans="1:36" ht="8.25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2" customHeight="1" x14ac:dyDescent="0.15">
      <c r="A18" s="330">
        <v>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2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2" customHeight="1" x14ac:dyDescent="0.15">
      <c r="A20" s="330">
        <v>2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2" customHeight="1" x14ac:dyDescent="0.15">
      <c r="A22" s="330">
        <v>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2" customHeight="1" x14ac:dyDescent="0.15">
      <c r="A24" s="330">
        <v>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2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</row>
    <row r="26" spans="1:36" ht="12" customHeight="1" x14ac:dyDescent="0.15">
      <c r="A26" s="330">
        <v>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</row>
    <row r="27" spans="1:36" ht="12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</row>
    <row r="28" spans="1:36" ht="12" customHeight="1" x14ac:dyDescent="0.15">
      <c r="A28" s="330">
        <v>6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</row>
    <row r="29" spans="1:36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2" customHeight="1" x14ac:dyDescent="0.15">
      <c r="A30" s="330">
        <v>7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</row>
    <row r="31" spans="1:36" ht="12" customHeight="1" x14ac:dyDescent="0.15">
      <c r="A31" s="330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27"/>
    </row>
    <row r="32" spans="1:36" ht="12" customHeight="1" x14ac:dyDescent="0.15">
      <c r="A32" s="330">
        <v>8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27"/>
    </row>
    <row r="33" spans="1:36" ht="12" customHeight="1" thickBot="1" x14ac:dyDescent="0.2">
      <c r="A33" s="36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36"/>
    </row>
    <row r="34" spans="1:36" ht="9.75" customHeight="1" x14ac:dyDescent="0.15">
      <c r="A34" s="329" t="s">
        <v>28</v>
      </c>
      <c r="B34" s="329"/>
      <c r="C34" s="329"/>
      <c r="D34" s="329"/>
      <c r="F34" s="329" t="s">
        <v>119</v>
      </c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</row>
    <row r="35" spans="1:36" ht="9.75" customHeight="1" thickBot="1" x14ac:dyDescent="0.2">
      <c r="A35" s="320"/>
      <c r="B35" s="320"/>
      <c r="C35" s="320"/>
      <c r="D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</row>
    <row r="36" spans="1:36" ht="8.25" customHeight="1" x14ac:dyDescent="0.15">
      <c r="A36" s="353" t="s">
        <v>117</v>
      </c>
      <c r="B36" s="328"/>
      <c r="C36" s="328"/>
      <c r="D36" s="328"/>
      <c r="E36" s="328" t="s">
        <v>39</v>
      </c>
      <c r="F36" s="328"/>
      <c r="G36" s="328"/>
      <c r="H36" s="328"/>
      <c r="I36" s="328"/>
      <c r="J36" s="328"/>
      <c r="K36" s="328"/>
      <c r="L36" s="328"/>
      <c r="M36" s="328"/>
      <c r="N36" s="328"/>
      <c r="O36" s="328" t="s">
        <v>4</v>
      </c>
      <c r="P36" s="328"/>
      <c r="Q36" s="328"/>
      <c r="R36" s="328"/>
      <c r="S36" s="328" t="s">
        <v>39</v>
      </c>
      <c r="T36" s="328"/>
      <c r="U36" s="328"/>
      <c r="V36" s="328"/>
      <c r="W36" s="328"/>
      <c r="X36" s="328"/>
      <c r="Y36" s="328"/>
      <c r="Z36" s="328"/>
      <c r="AA36" s="328"/>
      <c r="AB36" s="328"/>
      <c r="AC36" s="328" t="s">
        <v>4</v>
      </c>
      <c r="AD36" s="328"/>
      <c r="AE36" s="328"/>
      <c r="AF36" s="328"/>
      <c r="AG36" s="328" t="s">
        <v>25</v>
      </c>
      <c r="AH36" s="328"/>
      <c r="AI36" s="328"/>
      <c r="AJ36" s="337"/>
    </row>
    <row r="37" spans="1:36" ht="8.25" customHeight="1" x14ac:dyDescent="0.15">
      <c r="A37" s="330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27"/>
    </row>
    <row r="38" spans="1:36" ht="12" customHeight="1" x14ac:dyDescent="0.15">
      <c r="A38" s="330" t="s">
        <v>105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27"/>
    </row>
    <row r="39" spans="1:36" ht="12" customHeight="1" x14ac:dyDescent="0.15">
      <c r="A39" s="330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27"/>
    </row>
    <row r="40" spans="1:36" ht="12" customHeight="1" x14ac:dyDescent="0.15">
      <c r="A40" s="330" t="s">
        <v>106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27"/>
    </row>
    <row r="41" spans="1:36" ht="12" customHeight="1" x14ac:dyDescent="0.15">
      <c r="A41" s="330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27"/>
    </row>
    <row r="42" spans="1:36" ht="12" customHeight="1" x14ac:dyDescent="0.15">
      <c r="A42" s="330" t="s">
        <v>107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27"/>
    </row>
    <row r="43" spans="1:36" ht="12" customHeight="1" x14ac:dyDescent="0.15">
      <c r="A43" s="330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27"/>
    </row>
    <row r="44" spans="1:36" ht="12" customHeight="1" x14ac:dyDescent="0.15">
      <c r="A44" s="330" t="s">
        <v>108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27"/>
    </row>
    <row r="45" spans="1:36" ht="12" customHeight="1" x14ac:dyDescent="0.15">
      <c r="A45" s="330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27"/>
    </row>
    <row r="46" spans="1:36" ht="12" customHeight="1" x14ac:dyDescent="0.15">
      <c r="A46" s="330" t="s">
        <v>109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27"/>
    </row>
    <row r="47" spans="1:36" ht="12" customHeight="1" x14ac:dyDescent="0.15">
      <c r="A47" s="330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27"/>
    </row>
    <row r="48" spans="1:36" ht="12" customHeight="1" x14ac:dyDescent="0.15">
      <c r="A48" s="330" t="s">
        <v>110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27"/>
    </row>
    <row r="49" spans="1:36" ht="12" customHeight="1" x14ac:dyDescent="0.15">
      <c r="A49" s="330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27"/>
    </row>
    <row r="50" spans="1:36" ht="12" customHeight="1" x14ac:dyDescent="0.15">
      <c r="A50" s="330" t="s">
        <v>111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27"/>
    </row>
    <row r="51" spans="1:36" ht="12" customHeight="1" x14ac:dyDescent="0.15">
      <c r="A51" s="330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27"/>
    </row>
    <row r="52" spans="1:36" ht="12" customHeight="1" x14ac:dyDescent="0.15">
      <c r="A52" s="330" t="s">
        <v>112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27"/>
    </row>
    <row r="53" spans="1:36" ht="12" customHeight="1" x14ac:dyDescent="0.15">
      <c r="A53" s="330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27"/>
    </row>
    <row r="54" spans="1:36" ht="12" customHeight="1" x14ac:dyDescent="0.15">
      <c r="A54" s="330" t="s">
        <v>113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27"/>
    </row>
    <row r="55" spans="1:36" ht="12" customHeight="1" x14ac:dyDescent="0.15">
      <c r="A55" s="330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27"/>
    </row>
    <row r="56" spans="1:36" ht="12" customHeight="1" x14ac:dyDescent="0.15">
      <c r="A56" s="330" t="s">
        <v>114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27"/>
    </row>
    <row r="57" spans="1:36" ht="12" customHeight="1" x14ac:dyDescent="0.15">
      <c r="A57" s="330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27"/>
    </row>
    <row r="58" spans="1:36" ht="12" customHeight="1" x14ac:dyDescent="0.15">
      <c r="A58" s="330" t="s">
        <v>115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27"/>
    </row>
    <row r="59" spans="1:36" ht="12" customHeight="1" x14ac:dyDescent="0.15">
      <c r="A59" s="330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27"/>
    </row>
    <row r="60" spans="1:36" ht="12" customHeight="1" x14ac:dyDescent="0.15">
      <c r="A60" s="330" t="s">
        <v>116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27"/>
    </row>
    <row r="61" spans="1:36" ht="12" customHeight="1" thickBot="1" x14ac:dyDescent="0.2">
      <c r="A61" s="36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36"/>
    </row>
    <row r="62" spans="1:36" x14ac:dyDescent="0.15">
      <c r="A62" s="13"/>
      <c r="C62" s="240" t="s">
        <v>9</v>
      </c>
      <c r="D62" s="240"/>
      <c r="E62" s="240"/>
    </row>
    <row r="63" spans="1:36" ht="12" customHeight="1" x14ac:dyDescent="0.15">
      <c r="A63" s="13"/>
      <c r="F63" s="290"/>
      <c r="G63" s="292"/>
      <c r="H63" s="292"/>
      <c r="I63" s="368"/>
      <c r="J63" s="240" t="s">
        <v>29</v>
      </c>
      <c r="K63" s="240"/>
      <c r="M63" s="240" t="s">
        <v>36</v>
      </c>
      <c r="N63" s="240"/>
      <c r="O63" s="240" t="s">
        <v>511</v>
      </c>
      <c r="P63" s="240"/>
      <c r="Q63" s="240"/>
      <c r="R63" s="240" t="s">
        <v>37</v>
      </c>
      <c r="S63" s="240"/>
      <c r="T63" s="290">
        <f>F63*700</f>
        <v>0</v>
      </c>
      <c r="U63" s="292"/>
      <c r="V63" s="292"/>
      <c r="W63" s="292"/>
      <c r="X63" s="292"/>
      <c r="Y63" s="292"/>
      <c r="Z63" s="292"/>
      <c r="AA63" s="368"/>
      <c r="AB63" s="240" t="s">
        <v>10</v>
      </c>
      <c r="AC63" s="240"/>
    </row>
    <row r="64" spans="1:36" ht="12" customHeight="1" x14ac:dyDescent="0.15">
      <c r="A64" s="13"/>
      <c r="F64" s="350"/>
      <c r="G64" s="214"/>
      <c r="H64" s="214"/>
      <c r="I64" s="351"/>
      <c r="J64" s="240"/>
      <c r="K64" s="240"/>
      <c r="M64" s="240"/>
      <c r="N64" s="240"/>
      <c r="O64" s="240"/>
      <c r="P64" s="240"/>
      <c r="Q64" s="240"/>
      <c r="R64" s="240"/>
      <c r="S64" s="240"/>
      <c r="T64" s="350"/>
      <c r="U64" s="214"/>
      <c r="V64" s="214"/>
      <c r="W64" s="214"/>
      <c r="X64" s="214"/>
      <c r="Y64" s="214"/>
      <c r="Z64" s="214"/>
      <c r="AA64" s="351"/>
      <c r="AB64" s="240"/>
      <c r="AC64" s="240"/>
    </row>
    <row r="65" spans="1:36" ht="6" customHeight="1" x14ac:dyDescent="0.15"/>
    <row r="66" spans="1:36" x14ac:dyDescent="0.15">
      <c r="A66" s="369" t="s">
        <v>120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</row>
    <row r="67" spans="1:36" ht="9" customHeight="1" x14ac:dyDescent="0.15"/>
    <row r="68" spans="1:36" x14ac:dyDescent="0.15">
      <c r="A68" s="208" t="s">
        <v>505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</row>
    <row r="69" spans="1:36" ht="6.75" customHeight="1" x14ac:dyDescent="0.15"/>
    <row r="70" spans="1:36" x14ac:dyDescent="0.15">
      <c r="C70" s="240" t="str">
        <f>"令和"&amp;入力シート!B1&amp;"年"</f>
        <v>令和4年</v>
      </c>
      <c r="D70" s="240"/>
      <c r="E70" s="240"/>
      <c r="F70" s="240"/>
      <c r="G70" s="214"/>
      <c r="H70" s="214"/>
      <c r="I70" s="13" t="s">
        <v>32</v>
      </c>
      <c r="J70" s="214"/>
      <c r="K70" s="214"/>
      <c r="L70" s="19" t="s">
        <v>33</v>
      </c>
    </row>
    <row r="71" spans="1:36" x14ac:dyDescent="0.15">
      <c r="C71" s="12"/>
      <c r="D71" s="12"/>
      <c r="E71" s="12"/>
      <c r="F71" s="12"/>
      <c r="G71" s="16"/>
      <c r="H71" s="16"/>
      <c r="J71" s="16"/>
      <c r="K71" s="16"/>
      <c r="L71" s="19"/>
      <c r="P71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1" s="214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214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214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214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214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214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214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214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240" t="s">
        <v>60</v>
      </c>
      <c r="Z71" s="240"/>
      <c r="AA71" s="240"/>
      <c r="AB71" s="214" t="str">
        <f>IF(入力シート!B4="","",入力シート!B4)</f>
        <v/>
      </c>
      <c r="AC71" s="214"/>
      <c r="AD71" s="214"/>
      <c r="AE71" s="214"/>
      <c r="AF71" s="214"/>
      <c r="AG71" s="214"/>
      <c r="AH71" s="214"/>
      <c r="AI71" s="19" t="str">
        <f>IF(入力シート!AE41="","",入力シート!AE41)</f>
        <v/>
      </c>
      <c r="AJ71" s="20" t="s">
        <v>12</v>
      </c>
    </row>
    <row r="72" spans="1:36" ht="12.75" customHeight="1" x14ac:dyDescent="0.15">
      <c r="L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6" s="132" customFormat="1" ht="15" customHeight="1" x14ac:dyDescent="0.15">
      <c r="A73" s="208" t="s">
        <v>506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</row>
    <row r="74" spans="1:36" s="132" customFormat="1" ht="15" customHeight="1" x14ac:dyDescent="0.15">
      <c r="A74" s="131"/>
      <c r="B74" s="130"/>
      <c r="C74" s="240" t="s">
        <v>534</v>
      </c>
      <c r="D74" s="240"/>
      <c r="E74" s="240"/>
      <c r="F74" s="240"/>
      <c r="G74" s="214"/>
      <c r="H74" s="214"/>
      <c r="I74" s="132" t="s">
        <v>32</v>
      </c>
      <c r="J74" s="214"/>
      <c r="K74" s="214"/>
      <c r="L74" s="19" t="s">
        <v>33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6" x14ac:dyDescent="0.15">
      <c r="E75" s="320"/>
      <c r="F75" s="320"/>
      <c r="G75" s="320"/>
      <c r="H75" s="240"/>
      <c r="I75" s="240"/>
      <c r="J75" s="240"/>
      <c r="K75" s="320"/>
      <c r="L75" s="320"/>
      <c r="M75" s="320"/>
      <c r="N75" s="320"/>
      <c r="O75" s="320"/>
      <c r="P75" s="214" t="str">
        <f>IF(入力シート!B3="","",INDEX(入力シート!$G$2:$L$100,MATCH(入力シート!$B$3,入力シート!$G$2:$G$100,0),4))&amp;"中学校体育連盟"</f>
        <v>中学校体育連盟</v>
      </c>
      <c r="Q75" s="214"/>
      <c r="R75" s="214"/>
      <c r="S75" s="214"/>
      <c r="T75" s="214"/>
      <c r="U75" s="214"/>
      <c r="V75" s="214"/>
      <c r="W75" s="214"/>
      <c r="X75" s="214"/>
      <c r="Y75" s="320" t="s">
        <v>11</v>
      </c>
      <c r="Z75" s="320"/>
      <c r="AA75" s="320"/>
      <c r="AB75" s="214" t="str">
        <f>IF(入力シート!B3="","",INDEX(入力シート!$G$2:$L$100,MATCH(入力シート!$B$3,入力シート!$G$2:$G$100,0),5))</f>
        <v/>
      </c>
      <c r="AC75" s="214"/>
      <c r="AD75" s="214"/>
      <c r="AE75" s="214"/>
      <c r="AF75" s="214"/>
      <c r="AG75" s="214"/>
      <c r="AH75" s="214"/>
      <c r="AJ75" s="20" t="s">
        <v>12</v>
      </c>
    </row>
  </sheetData>
  <mergeCells count="170">
    <mergeCell ref="P71:X71"/>
    <mergeCell ref="Y71:AA71"/>
    <mergeCell ref="AC54:AF55"/>
    <mergeCell ref="K75:O75"/>
    <mergeCell ref="P75:X75"/>
    <mergeCell ref="C70:F70"/>
    <mergeCell ref="A52:D53"/>
    <mergeCell ref="E58:N59"/>
    <mergeCell ref="H75:J75"/>
    <mergeCell ref="Y75:AA75"/>
    <mergeCell ref="E75:G75"/>
    <mergeCell ref="G70:H70"/>
    <mergeCell ref="J70:K70"/>
    <mergeCell ref="AC52:AF53"/>
    <mergeCell ref="S52:AB53"/>
    <mergeCell ref="O54:R55"/>
    <mergeCell ref="O60:R61"/>
    <mergeCell ref="T63:AA64"/>
    <mergeCell ref="A66:AE66"/>
    <mergeCell ref="AB63:AC64"/>
    <mergeCell ref="F63:I64"/>
    <mergeCell ref="J63:K64"/>
    <mergeCell ref="A50:D51"/>
    <mergeCell ref="C62:E62"/>
    <mergeCell ref="A60:D61"/>
    <mergeCell ref="A58:D59"/>
    <mergeCell ref="A56:D57"/>
    <mergeCell ref="A54:D55"/>
    <mergeCell ref="E56:N57"/>
    <mergeCell ref="E50:N51"/>
    <mergeCell ref="A32:D33"/>
    <mergeCell ref="A36:D37"/>
    <mergeCell ref="A34:D35"/>
    <mergeCell ref="E54:N55"/>
    <mergeCell ref="A44:D45"/>
    <mergeCell ref="A42:D43"/>
    <mergeCell ref="E44:N45"/>
    <mergeCell ref="E46:N47"/>
    <mergeCell ref="E48:N49"/>
    <mergeCell ref="A46:D47"/>
    <mergeCell ref="A48:D49"/>
    <mergeCell ref="S38:AB39"/>
    <mergeCell ref="AB75:AH75"/>
    <mergeCell ref="M63:N64"/>
    <mergeCell ref="O63:Q64"/>
    <mergeCell ref="R63:S64"/>
    <mergeCell ref="AG44:AJ45"/>
    <mergeCell ref="AG58:AJ59"/>
    <mergeCell ref="AG60:AJ61"/>
    <mergeCell ref="E32:U33"/>
    <mergeCell ref="AG56:AJ57"/>
    <mergeCell ref="E36:N37"/>
    <mergeCell ref="AC36:AF37"/>
    <mergeCell ref="AC38:AF39"/>
    <mergeCell ref="AC40:AF41"/>
    <mergeCell ref="AG54:AJ55"/>
    <mergeCell ref="AG42:AJ43"/>
    <mergeCell ref="AC42:AF43"/>
    <mergeCell ref="AC44:AF45"/>
    <mergeCell ref="AG50:AJ51"/>
    <mergeCell ref="AG48:AJ49"/>
    <mergeCell ref="AC48:AF49"/>
    <mergeCell ref="AG38:AJ39"/>
    <mergeCell ref="AG52:AJ53"/>
    <mergeCell ref="AC50:AF51"/>
    <mergeCell ref="D1:AD2"/>
    <mergeCell ref="A6:G7"/>
    <mergeCell ref="A12:G13"/>
    <mergeCell ref="H6:R7"/>
    <mergeCell ref="AB20:AJ21"/>
    <mergeCell ref="T3:AA4"/>
    <mergeCell ref="C3:F4"/>
    <mergeCell ref="A16:D17"/>
    <mergeCell ref="S6:Y7"/>
    <mergeCell ref="A14:C15"/>
    <mergeCell ref="H3:R4"/>
    <mergeCell ref="Q14:S15"/>
    <mergeCell ref="E18:U19"/>
    <mergeCell ref="V18:AA19"/>
    <mergeCell ref="AB18:AJ19"/>
    <mergeCell ref="V16:AA17"/>
    <mergeCell ref="AB16:AJ17"/>
    <mergeCell ref="A18:D19"/>
    <mergeCell ref="A8:G9"/>
    <mergeCell ref="H8:R9"/>
    <mergeCell ref="S8:T9"/>
    <mergeCell ref="U8:AJ9"/>
    <mergeCell ref="U10:AJ11"/>
    <mergeCell ref="U12:AJ13"/>
    <mergeCell ref="A28:D29"/>
    <mergeCell ref="A30:D31"/>
    <mergeCell ref="A40:D41"/>
    <mergeCell ref="Z6:AJ7"/>
    <mergeCell ref="E16:U17"/>
    <mergeCell ref="V14:Z15"/>
    <mergeCell ref="AC14:AJ15"/>
    <mergeCell ref="A38:D39"/>
    <mergeCell ref="A20:D21"/>
    <mergeCell ref="A22:D23"/>
    <mergeCell ref="AB32:AJ33"/>
    <mergeCell ref="AB22:AJ23"/>
    <mergeCell ref="E24:U25"/>
    <mergeCell ref="V24:AA25"/>
    <mergeCell ref="AB24:AJ25"/>
    <mergeCell ref="E26:U27"/>
    <mergeCell ref="V26:AA27"/>
    <mergeCell ref="AG36:AJ37"/>
    <mergeCell ref="V22:AA23"/>
    <mergeCell ref="V28:AA29"/>
    <mergeCell ref="A24:D25"/>
    <mergeCell ref="A26:D27"/>
    <mergeCell ref="E40:N41"/>
    <mergeCell ref="S40:AB41"/>
    <mergeCell ref="O46:R47"/>
    <mergeCell ref="O48:R49"/>
    <mergeCell ref="S42:AB43"/>
    <mergeCell ref="AG46:AJ47"/>
    <mergeCell ref="V32:AA33"/>
    <mergeCell ref="S36:AB37"/>
    <mergeCell ref="AB26:AJ27"/>
    <mergeCell ref="E28:U29"/>
    <mergeCell ref="E20:U21"/>
    <mergeCell ref="O38:R39"/>
    <mergeCell ref="O40:R41"/>
    <mergeCell ref="O42:R43"/>
    <mergeCell ref="O44:R45"/>
    <mergeCell ref="V20:AA21"/>
    <mergeCell ref="E22:U23"/>
    <mergeCell ref="F34:AC35"/>
    <mergeCell ref="AB28:AJ29"/>
    <mergeCell ref="E30:U31"/>
    <mergeCell ref="V30:AA31"/>
    <mergeCell ref="AB30:AJ31"/>
    <mergeCell ref="O36:R37"/>
    <mergeCell ref="E38:N39"/>
    <mergeCell ref="AG40:AJ41"/>
    <mergeCell ref="E42:N43"/>
    <mergeCell ref="A10:G11"/>
    <mergeCell ref="H10:R11"/>
    <mergeCell ref="H12:R13"/>
    <mergeCell ref="S10:T11"/>
    <mergeCell ref="S12:T13"/>
    <mergeCell ref="T14:U15"/>
    <mergeCell ref="D14:I15"/>
    <mergeCell ref="J14:K15"/>
    <mergeCell ref="L14:N15"/>
    <mergeCell ref="AC46:AF47"/>
    <mergeCell ref="S44:AB45"/>
    <mergeCell ref="S46:AB47"/>
    <mergeCell ref="S48:AB49"/>
    <mergeCell ref="S50:AB51"/>
    <mergeCell ref="O50:R51"/>
    <mergeCell ref="O52:R53"/>
    <mergeCell ref="A73:AJ73"/>
    <mergeCell ref="C74:F74"/>
    <mergeCell ref="G74:H74"/>
    <mergeCell ref="J74:K74"/>
    <mergeCell ref="A68:AJ68"/>
    <mergeCell ref="E52:N53"/>
    <mergeCell ref="AC56:AF57"/>
    <mergeCell ref="AC58:AF59"/>
    <mergeCell ref="E60:N61"/>
    <mergeCell ref="AB71:AH71"/>
    <mergeCell ref="O58:R59"/>
    <mergeCell ref="O56:R57"/>
    <mergeCell ref="AC60:AF61"/>
    <mergeCell ref="S54:AB55"/>
    <mergeCell ref="S56:AB57"/>
    <mergeCell ref="S58:AB59"/>
    <mergeCell ref="S60:AB61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76"/>
  <sheetViews>
    <sheetView topLeftCell="A28" workbookViewId="0">
      <selection activeCell="C77" sqref="C77"/>
    </sheetView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425</v>
      </c>
      <c r="D3" s="352"/>
      <c r="E3" s="352"/>
      <c r="F3" s="352"/>
      <c r="H3" s="355" t="s">
        <v>38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6.75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8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0" t="s">
        <v>27</v>
      </c>
      <c r="B14" s="320"/>
      <c r="C14" s="320"/>
      <c r="D14" s="325" t="s">
        <v>153</v>
      </c>
      <c r="E14" s="325"/>
      <c r="F14" s="325"/>
      <c r="G14" s="325"/>
      <c r="H14" s="325"/>
      <c r="I14" s="325"/>
      <c r="J14" s="321"/>
      <c r="K14" s="322"/>
      <c r="L14" s="325" t="s">
        <v>154</v>
      </c>
      <c r="M14" s="325"/>
      <c r="N14" s="325"/>
      <c r="O14" s="95"/>
      <c r="P14" s="95"/>
      <c r="Q14" s="325" t="s">
        <v>155</v>
      </c>
      <c r="R14" s="325"/>
      <c r="S14" s="325"/>
      <c r="T14" s="321"/>
      <c r="U14" s="322"/>
      <c r="V14" s="325" t="s">
        <v>156</v>
      </c>
      <c r="W14" s="325"/>
      <c r="X14" s="325"/>
      <c r="Y14" s="325"/>
      <c r="Z14" s="325"/>
      <c r="AA14" s="95"/>
      <c r="AB14" s="95"/>
      <c r="AC14" s="334"/>
      <c r="AD14" s="334"/>
      <c r="AE14" s="334"/>
      <c r="AF14" s="334"/>
      <c r="AG14" s="334"/>
      <c r="AH14" s="334"/>
      <c r="AI14" s="334"/>
      <c r="AJ14" s="334"/>
    </row>
    <row r="15" spans="1:36" ht="12" customHeight="1" thickBot="1" x14ac:dyDescent="0.2">
      <c r="A15" s="320"/>
      <c r="B15" s="320"/>
      <c r="C15" s="320"/>
      <c r="D15" s="326"/>
      <c r="E15" s="326"/>
      <c r="F15" s="326"/>
      <c r="G15" s="326"/>
      <c r="H15" s="326"/>
      <c r="I15" s="326"/>
      <c r="J15" s="323"/>
      <c r="K15" s="324"/>
      <c r="L15" s="326"/>
      <c r="M15" s="326"/>
      <c r="N15" s="326"/>
      <c r="O15" s="18"/>
      <c r="P15" s="18"/>
      <c r="Q15" s="326"/>
      <c r="R15" s="326"/>
      <c r="S15" s="326"/>
      <c r="T15" s="323"/>
      <c r="U15" s="324"/>
      <c r="V15" s="326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8.25" customHeight="1" x14ac:dyDescent="0.15">
      <c r="A16" s="353" t="s">
        <v>22</v>
      </c>
      <c r="B16" s="328"/>
      <c r="C16" s="328"/>
      <c r="D16" s="328"/>
      <c r="E16" s="328" t="s">
        <v>23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 t="s">
        <v>24</v>
      </c>
      <c r="W16" s="328"/>
      <c r="X16" s="328"/>
      <c r="Y16" s="328"/>
      <c r="Z16" s="328"/>
      <c r="AA16" s="328"/>
      <c r="AB16" s="328" t="s">
        <v>13</v>
      </c>
      <c r="AC16" s="328"/>
      <c r="AD16" s="328"/>
      <c r="AE16" s="328"/>
      <c r="AF16" s="328"/>
      <c r="AG16" s="328"/>
      <c r="AH16" s="328"/>
      <c r="AI16" s="328"/>
      <c r="AJ16" s="337"/>
    </row>
    <row r="17" spans="1:36" ht="8.25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2" customHeight="1" x14ac:dyDescent="0.15">
      <c r="A18" s="330">
        <v>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2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2" customHeight="1" x14ac:dyDescent="0.15">
      <c r="A20" s="330">
        <v>2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2" customHeight="1" x14ac:dyDescent="0.15">
      <c r="A22" s="330">
        <v>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2" customHeight="1" x14ac:dyDescent="0.15">
      <c r="A24" s="330">
        <v>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2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</row>
    <row r="26" spans="1:36" ht="12" customHeight="1" x14ac:dyDescent="0.15">
      <c r="A26" s="330">
        <v>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</row>
    <row r="27" spans="1:36" ht="12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</row>
    <row r="28" spans="1:36" ht="12" customHeight="1" x14ac:dyDescent="0.15">
      <c r="A28" s="330">
        <v>6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</row>
    <row r="29" spans="1:36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2" customHeight="1" x14ac:dyDescent="0.15">
      <c r="A30" s="330">
        <v>7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</row>
    <row r="31" spans="1:36" ht="12" customHeight="1" x14ac:dyDescent="0.15">
      <c r="A31" s="330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27"/>
    </row>
    <row r="32" spans="1:36" ht="12" customHeight="1" x14ac:dyDescent="0.15">
      <c r="A32" s="330">
        <v>8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27"/>
    </row>
    <row r="33" spans="1:36" ht="12" customHeight="1" thickBot="1" x14ac:dyDescent="0.2">
      <c r="A33" s="36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36"/>
    </row>
    <row r="34" spans="1:36" ht="9.75" customHeight="1" x14ac:dyDescent="0.15">
      <c r="A34" s="329" t="s">
        <v>28</v>
      </c>
      <c r="B34" s="329"/>
      <c r="C34" s="329"/>
      <c r="D34" s="329"/>
      <c r="F34" s="329" t="s">
        <v>119</v>
      </c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</row>
    <row r="35" spans="1:36" ht="9.75" customHeight="1" thickBot="1" x14ac:dyDescent="0.2">
      <c r="A35" s="320"/>
      <c r="B35" s="320"/>
      <c r="C35" s="320"/>
      <c r="D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</row>
    <row r="36" spans="1:36" ht="8.25" customHeight="1" x14ac:dyDescent="0.15">
      <c r="A36" s="353" t="s">
        <v>117</v>
      </c>
      <c r="B36" s="328"/>
      <c r="C36" s="328"/>
      <c r="D36" s="328"/>
      <c r="E36" s="328" t="s">
        <v>39</v>
      </c>
      <c r="F36" s="328"/>
      <c r="G36" s="328"/>
      <c r="H36" s="328"/>
      <c r="I36" s="328"/>
      <c r="J36" s="328"/>
      <c r="K36" s="328"/>
      <c r="L36" s="328"/>
      <c r="M36" s="328"/>
      <c r="N36" s="328"/>
      <c r="O36" s="328" t="s">
        <v>4</v>
      </c>
      <c r="P36" s="328"/>
      <c r="Q36" s="328"/>
      <c r="R36" s="328"/>
      <c r="S36" s="328" t="s">
        <v>39</v>
      </c>
      <c r="T36" s="328"/>
      <c r="U36" s="328"/>
      <c r="V36" s="328"/>
      <c r="W36" s="328"/>
      <c r="X36" s="328"/>
      <c r="Y36" s="328"/>
      <c r="Z36" s="328"/>
      <c r="AA36" s="328"/>
      <c r="AB36" s="328"/>
      <c r="AC36" s="328" t="s">
        <v>4</v>
      </c>
      <c r="AD36" s="328"/>
      <c r="AE36" s="328"/>
      <c r="AF36" s="328"/>
      <c r="AG36" s="328" t="s">
        <v>25</v>
      </c>
      <c r="AH36" s="328"/>
      <c r="AI36" s="328"/>
      <c r="AJ36" s="337"/>
    </row>
    <row r="37" spans="1:36" ht="8.25" customHeight="1" x14ac:dyDescent="0.15">
      <c r="A37" s="330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27"/>
    </row>
    <row r="38" spans="1:36" ht="12" customHeight="1" x14ac:dyDescent="0.15">
      <c r="A38" s="330" t="s">
        <v>105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27"/>
    </row>
    <row r="39" spans="1:36" ht="12" customHeight="1" x14ac:dyDescent="0.15">
      <c r="A39" s="330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27"/>
    </row>
    <row r="40" spans="1:36" ht="12" customHeight="1" x14ac:dyDescent="0.15">
      <c r="A40" s="330" t="s">
        <v>106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27"/>
    </row>
    <row r="41" spans="1:36" ht="12" customHeight="1" x14ac:dyDescent="0.15">
      <c r="A41" s="330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27"/>
    </row>
    <row r="42" spans="1:36" ht="12" customHeight="1" x14ac:dyDescent="0.15">
      <c r="A42" s="330" t="s">
        <v>107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27"/>
    </row>
    <row r="43" spans="1:36" ht="12" customHeight="1" x14ac:dyDescent="0.15">
      <c r="A43" s="330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27"/>
    </row>
    <row r="44" spans="1:36" ht="12" customHeight="1" x14ac:dyDescent="0.15">
      <c r="A44" s="330" t="s">
        <v>108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27"/>
    </row>
    <row r="45" spans="1:36" ht="12" customHeight="1" x14ac:dyDescent="0.15">
      <c r="A45" s="330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27"/>
    </row>
    <row r="46" spans="1:36" ht="12" customHeight="1" x14ac:dyDescent="0.15">
      <c r="A46" s="330" t="s">
        <v>109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27"/>
    </row>
    <row r="47" spans="1:36" ht="12" customHeight="1" x14ac:dyDescent="0.15">
      <c r="A47" s="330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27"/>
    </row>
    <row r="48" spans="1:36" ht="12" customHeight="1" x14ac:dyDescent="0.15">
      <c r="A48" s="330" t="s">
        <v>110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27"/>
    </row>
    <row r="49" spans="1:36" ht="12" customHeight="1" x14ac:dyDescent="0.15">
      <c r="A49" s="330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27"/>
    </row>
    <row r="50" spans="1:36" ht="12" customHeight="1" x14ac:dyDescent="0.15">
      <c r="A50" s="330" t="s">
        <v>111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27"/>
    </row>
    <row r="51" spans="1:36" ht="12" customHeight="1" x14ac:dyDescent="0.15">
      <c r="A51" s="330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27"/>
    </row>
    <row r="52" spans="1:36" ht="12" customHeight="1" x14ac:dyDescent="0.15">
      <c r="A52" s="330" t="s">
        <v>112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27"/>
    </row>
    <row r="53" spans="1:36" ht="12" customHeight="1" x14ac:dyDescent="0.15">
      <c r="A53" s="330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27"/>
    </row>
    <row r="54" spans="1:36" ht="12" customHeight="1" x14ac:dyDescent="0.15">
      <c r="A54" s="330" t="s">
        <v>113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27"/>
    </row>
    <row r="55" spans="1:36" ht="12" customHeight="1" x14ac:dyDescent="0.15">
      <c r="A55" s="330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27"/>
    </row>
    <row r="56" spans="1:36" ht="12" customHeight="1" x14ac:dyDescent="0.15">
      <c r="A56" s="330" t="s">
        <v>114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27"/>
    </row>
    <row r="57" spans="1:36" ht="12" customHeight="1" x14ac:dyDescent="0.15">
      <c r="A57" s="330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27"/>
    </row>
    <row r="58" spans="1:36" ht="12" customHeight="1" x14ac:dyDescent="0.15">
      <c r="A58" s="330" t="s">
        <v>115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27"/>
    </row>
    <row r="59" spans="1:36" ht="12" customHeight="1" x14ac:dyDescent="0.15">
      <c r="A59" s="330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27"/>
    </row>
    <row r="60" spans="1:36" ht="12" customHeight="1" x14ac:dyDescent="0.15">
      <c r="A60" s="330" t="s">
        <v>116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27"/>
    </row>
    <row r="61" spans="1:36" ht="12" customHeight="1" thickBot="1" x14ac:dyDescent="0.2">
      <c r="A61" s="36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36"/>
    </row>
    <row r="62" spans="1:36" ht="8.25" customHeight="1" x14ac:dyDescent="0.15">
      <c r="A62" s="13"/>
    </row>
    <row r="63" spans="1:36" x14ac:dyDescent="0.15">
      <c r="A63" s="13"/>
      <c r="C63" s="240" t="s">
        <v>9</v>
      </c>
      <c r="D63" s="240"/>
      <c r="E63" s="240"/>
    </row>
    <row r="64" spans="1:36" ht="12" customHeight="1" x14ac:dyDescent="0.15">
      <c r="A64" s="13"/>
      <c r="F64" s="290"/>
      <c r="G64" s="292"/>
      <c r="H64" s="292"/>
      <c r="I64" s="368"/>
      <c r="J64" s="240" t="s">
        <v>29</v>
      </c>
      <c r="K64" s="240"/>
      <c r="M64" s="240" t="s">
        <v>30</v>
      </c>
      <c r="N64" s="240"/>
      <c r="O64" s="240" t="s">
        <v>511</v>
      </c>
      <c r="P64" s="240"/>
      <c r="Q64" s="240"/>
      <c r="R64" s="240" t="s">
        <v>31</v>
      </c>
      <c r="S64" s="240"/>
      <c r="T64" s="290">
        <f>F64*700</f>
        <v>0</v>
      </c>
      <c r="U64" s="292"/>
      <c r="V64" s="292"/>
      <c r="W64" s="292"/>
      <c r="X64" s="292"/>
      <c r="Y64" s="292"/>
      <c r="Z64" s="292"/>
      <c r="AA64" s="368"/>
      <c r="AB64" s="240" t="s">
        <v>10</v>
      </c>
      <c r="AC64" s="240"/>
    </row>
    <row r="65" spans="1:36" ht="12" customHeight="1" x14ac:dyDescent="0.15">
      <c r="A65" s="13"/>
      <c r="F65" s="350"/>
      <c r="G65" s="214"/>
      <c r="H65" s="214"/>
      <c r="I65" s="351"/>
      <c r="J65" s="240"/>
      <c r="K65" s="240"/>
      <c r="M65" s="240"/>
      <c r="N65" s="240"/>
      <c r="O65" s="240"/>
      <c r="P65" s="240"/>
      <c r="Q65" s="240"/>
      <c r="R65" s="240"/>
      <c r="S65" s="240"/>
      <c r="T65" s="350"/>
      <c r="U65" s="214"/>
      <c r="V65" s="214"/>
      <c r="W65" s="214"/>
      <c r="X65" s="214"/>
      <c r="Y65" s="214"/>
      <c r="Z65" s="214"/>
      <c r="AA65" s="351"/>
      <c r="AB65" s="240"/>
      <c r="AC65" s="240"/>
    </row>
    <row r="66" spans="1:36" ht="6" customHeight="1" x14ac:dyDescent="0.15"/>
    <row r="67" spans="1:36" x14ac:dyDescent="0.15">
      <c r="A67" s="369" t="s">
        <v>120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</row>
    <row r="68" spans="1:36" ht="7.5" customHeight="1" x14ac:dyDescent="0.15"/>
    <row r="69" spans="1:36" x14ac:dyDescent="0.15">
      <c r="A69" s="240" t="s">
        <v>503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</row>
    <row r="70" spans="1:36" ht="9" customHeight="1" x14ac:dyDescent="0.15"/>
    <row r="71" spans="1:36" x14ac:dyDescent="0.15">
      <c r="C71" s="240" t="str">
        <f>"令和"&amp;入力シート!B1&amp;"年"</f>
        <v>令和4年</v>
      </c>
      <c r="D71" s="240"/>
      <c r="E71" s="240"/>
      <c r="F71" s="240"/>
      <c r="G71" s="214"/>
      <c r="H71" s="214"/>
      <c r="I71" s="13" t="s">
        <v>32</v>
      </c>
      <c r="J71" s="214"/>
      <c r="K71" s="214"/>
      <c r="L71" s="19" t="s">
        <v>33</v>
      </c>
    </row>
    <row r="72" spans="1:36" x14ac:dyDescent="0.15">
      <c r="C72" s="12"/>
      <c r="D72" s="12"/>
      <c r="E72" s="12"/>
      <c r="F72" s="12"/>
      <c r="G72" s="16"/>
      <c r="H72" s="16"/>
      <c r="J72" s="16"/>
      <c r="K72" s="16"/>
      <c r="L72" s="19"/>
      <c r="P72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214"/>
      <c r="R72" s="214"/>
      <c r="S72" s="214"/>
      <c r="T72" s="214"/>
      <c r="U72" s="214"/>
      <c r="V72" s="214"/>
      <c r="W72" s="214"/>
      <c r="X72" s="214"/>
      <c r="Y72" s="240" t="s">
        <v>451</v>
      </c>
      <c r="Z72" s="240"/>
      <c r="AA72" s="240"/>
      <c r="AB72" s="214" t="str">
        <f>IF(入力シート!B4="","",入力シート!B4)</f>
        <v/>
      </c>
      <c r="AC72" s="214"/>
      <c r="AD72" s="214"/>
      <c r="AE72" s="214"/>
      <c r="AF72" s="214"/>
      <c r="AG72" s="214"/>
      <c r="AH72" s="214"/>
      <c r="AI72" s="19"/>
      <c r="AJ72" s="20" t="s">
        <v>452</v>
      </c>
    </row>
    <row r="73" spans="1:36" s="132" customFormat="1" x14ac:dyDescent="0.15">
      <c r="A73" s="135"/>
      <c r="C73" s="135"/>
      <c r="D73" s="135"/>
      <c r="E73" s="135"/>
      <c r="F73" s="135"/>
      <c r="G73" s="133"/>
      <c r="H73" s="133"/>
      <c r="J73" s="133"/>
      <c r="K73" s="133"/>
      <c r="L73" s="19"/>
      <c r="P73" s="133"/>
      <c r="Q73" s="133"/>
      <c r="R73" s="133"/>
      <c r="S73" s="133"/>
      <c r="T73" s="133"/>
      <c r="U73" s="133"/>
      <c r="V73" s="133"/>
      <c r="W73" s="133"/>
      <c r="X73" s="133"/>
      <c r="Y73" s="135"/>
      <c r="Z73" s="135"/>
      <c r="AA73" s="135"/>
      <c r="AB73" s="133"/>
      <c r="AC73" s="133"/>
      <c r="AD73" s="133"/>
      <c r="AE73" s="133"/>
      <c r="AF73" s="133"/>
      <c r="AG73" s="133"/>
      <c r="AH73" s="133"/>
      <c r="AI73" s="19"/>
      <c r="AJ73" s="19"/>
    </row>
    <row r="74" spans="1:36" s="132" customFormat="1" x14ac:dyDescent="0.15">
      <c r="A74" s="240" t="s">
        <v>504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</row>
    <row r="75" spans="1:36" ht="15.75" customHeight="1" x14ac:dyDescent="0.15">
      <c r="C75" s="240" t="s">
        <v>534</v>
      </c>
      <c r="D75" s="240"/>
      <c r="E75" s="240"/>
      <c r="F75" s="240"/>
      <c r="G75" s="214"/>
      <c r="H75" s="214"/>
      <c r="I75" s="132" t="s">
        <v>32</v>
      </c>
      <c r="J75" s="214"/>
      <c r="K75" s="214"/>
      <c r="L75" s="19" t="s">
        <v>33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6" x14ac:dyDescent="0.15">
      <c r="E76" s="320"/>
      <c r="F76" s="320"/>
      <c r="G76" s="320"/>
      <c r="H76" s="240"/>
      <c r="I76" s="240"/>
      <c r="J76" s="240"/>
      <c r="K76" s="320"/>
      <c r="L76" s="320"/>
      <c r="M76" s="320"/>
      <c r="N76" s="320"/>
      <c r="O76" s="320"/>
      <c r="P76" s="214" t="str">
        <f>IF(入力シート!B3="","",INDEX(入力シート!$G$2:$L$100,MATCH(入力シート!$B$3,入力シート!$G$2:$G$100,0),4))&amp;"中学校体育連盟"</f>
        <v>中学校体育連盟</v>
      </c>
      <c r="Q76" s="214"/>
      <c r="R76" s="214"/>
      <c r="S76" s="214"/>
      <c r="T76" s="214"/>
      <c r="U76" s="214"/>
      <c r="V76" s="214"/>
      <c r="W76" s="214"/>
      <c r="X76" s="214"/>
      <c r="Y76" s="320" t="s">
        <v>11</v>
      </c>
      <c r="Z76" s="320"/>
      <c r="AA76" s="320"/>
      <c r="AB76" s="214" t="str">
        <f>IF(入力シート!B3="","",INDEX(入力シート!$G$2:$L$100,MATCH(入力シート!$B$3,入力シート!$G$2:$G$100,0),5))</f>
        <v/>
      </c>
      <c r="AC76" s="214"/>
      <c r="AD76" s="214"/>
      <c r="AE76" s="214"/>
      <c r="AF76" s="214"/>
      <c r="AG76" s="214"/>
      <c r="AH76" s="214"/>
      <c r="AJ76" s="20" t="s">
        <v>12</v>
      </c>
    </row>
  </sheetData>
  <mergeCells count="170">
    <mergeCell ref="D1:AD2"/>
    <mergeCell ref="C3:F4"/>
    <mergeCell ref="H3:R4"/>
    <mergeCell ref="T3:AA4"/>
    <mergeCell ref="A6:G7"/>
    <mergeCell ref="H6:R7"/>
    <mergeCell ref="S6:Y7"/>
    <mergeCell ref="Z6:AJ7"/>
    <mergeCell ref="A10:G11"/>
    <mergeCell ref="H10:R11"/>
    <mergeCell ref="S10:T11"/>
    <mergeCell ref="U10:AJ11"/>
    <mergeCell ref="A8:G9"/>
    <mergeCell ref="H8:R9"/>
    <mergeCell ref="S8:T9"/>
    <mergeCell ref="U8:AJ9"/>
    <mergeCell ref="V14:Z15"/>
    <mergeCell ref="AC14:AJ15"/>
    <mergeCell ref="A16:D17"/>
    <mergeCell ref="E16:U17"/>
    <mergeCell ref="V16:AA17"/>
    <mergeCell ref="AB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A22:D23"/>
    <mergeCell ref="E22:U23"/>
    <mergeCell ref="V22:AA23"/>
    <mergeCell ref="AB22:AJ23"/>
    <mergeCell ref="A24:D25"/>
    <mergeCell ref="E24:U25"/>
    <mergeCell ref="V24:AA25"/>
    <mergeCell ref="AB24:AJ25"/>
    <mergeCell ref="A18:D19"/>
    <mergeCell ref="E18:U19"/>
    <mergeCell ref="V18:AA19"/>
    <mergeCell ref="AB18:AJ19"/>
    <mergeCell ref="A20:D21"/>
    <mergeCell ref="E20:U21"/>
    <mergeCell ref="V20:AA21"/>
    <mergeCell ref="AB20:AJ21"/>
    <mergeCell ref="A30:D31"/>
    <mergeCell ref="E30:U31"/>
    <mergeCell ref="V30:AA31"/>
    <mergeCell ref="AB30:AJ31"/>
    <mergeCell ref="A32:D33"/>
    <mergeCell ref="E32:U33"/>
    <mergeCell ref="V32:AA33"/>
    <mergeCell ref="AB32:AJ33"/>
    <mergeCell ref="A26:D27"/>
    <mergeCell ref="E26:U27"/>
    <mergeCell ref="V26:AA27"/>
    <mergeCell ref="AB26:AJ27"/>
    <mergeCell ref="A28:D29"/>
    <mergeCell ref="E28:U29"/>
    <mergeCell ref="V28:AA29"/>
    <mergeCell ref="AB28:AJ29"/>
    <mergeCell ref="AG36:AJ37"/>
    <mergeCell ref="A38:D39"/>
    <mergeCell ref="E38:N39"/>
    <mergeCell ref="O38:R39"/>
    <mergeCell ref="S38:AB39"/>
    <mergeCell ref="AC38:AF39"/>
    <mergeCell ref="AG38:AJ39"/>
    <mergeCell ref="A34:D35"/>
    <mergeCell ref="F34:AC35"/>
    <mergeCell ref="A36:D37"/>
    <mergeCell ref="E36:N37"/>
    <mergeCell ref="O36:R37"/>
    <mergeCell ref="S36:AB37"/>
    <mergeCell ref="AC36:AF37"/>
    <mergeCell ref="A42:D43"/>
    <mergeCell ref="E42:N43"/>
    <mergeCell ref="O42:R43"/>
    <mergeCell ref="S42:AB43"/>
    <mergeCell ref="AC42:AF43"/>
    <mergeCell ref="AG42:AJ43"/>
    <mergeCell ref="A40:D41"/>
    <mergeCell ref="E40:N41"/>
    <mergeCell ref="O40:R41"/>
    <mergeCell ref="S40:AB41"/>
    <mergeCell ref="AC40:AF41"/>
    <mergeCell ref="AG40:AJ41"/>
    <mergeCell ref="A46:D47"/>
    <mergeCell ref="E46:N47"/>
    <mergeCell ref="O46:R47"/>
    <mergeCell ref="S46:AB47"/>
    <mergeCell ref="AC46:AF47"/>
    <mergeCell ref="AG46:AJ47"/>
    <mergeCell ref="A44:D45"/>
    <mergeCell ref="E44:N45"/>
    <mergeCell ref="O44:R45"/>
    <mergeCell ref="S44:AB45"/>
    <mergeCell ref="AC44:AF45"/>
    <mergeCell ref="AG44:AJ45"/>
    <mergeCell ref="A50:D51"/>
    <mergeCell ref="E50:N51"/>
    <mergeCell ref="O50:R51"/>
    <mergeCell ref="S50:AB51"/>
    <mergeCell ref="AC50:AF51"/>
    <mergeCell ref="AG50:AJ51"/>
    <mergeCell ref="A48:D49"/>
    <mergeCell ref="E48:N49"/>
    <mergeCell ref="O48:R49"/>
    <mergeCell ref="S48:AB49"/>
    <mergeCell ref="AC48:AF49"/>
    <mergeCell ref="AG48:AJ49"/>
    <mergeCell ref="A54:D55"/>
    <mergeCell ref="E54:N55"/>
    <mergeCell ref="O54:R55"/>
    <mergeCell ref="S54:AB55"/>
    <mergeCell ref="AC54:AF55"/>
    <mergeCell ref="AG54:AJ55"/>
    <mergeCell ref="A52:D53"/>
    <mergeCell ref="E52:N53"/>
    <mergeCell ref="O52:R53"/>
    <mergeCell ref="S52:AB53"/>
    <mergeCell ref="AC52:AF53"/>
    <mergeCell ref="AG52:AJ53"/>
    <mergeCell ref="AC60:AF61"/>
    <mergeCell ref="AG60:AJ61"/>
    <mergeCell ref="A58:D59"/>
    <mergeCell ref="E58:N59"/>
    <mergeCell ref="O58:R59"/>
    <mergeCell ref="S58:AB59"/>
    <mergeCell ref="AC58:AF59"/>
    <mergeCell ref="AG58:AJ59"/>
    <mergeCell ref="A56:D57"/>
    <mergeCell ref="E56:N57"/>
    <mergeCell ref="O56:R57"/>
    <mergeCell ref="S56:AB57"/>
    <mergeCell ref="AC56:AF57"/>
    <mergeCell ref="AG56:AJ57"/>
    <mergeCell ref="C63:E63"/>
    <mergeCell ref="F64:I65"/>
    <mergeCell ref="J64:K65"/>
    <mergeCell ref="M64:N65"/>
    <mergeCell ref="O64:Q65"/>
    <mergeCell ref="R64:S65"/>
    <mergeCell ref="A60:D61"/>
    <mergeCell ref="E60:N61"/>
    <mergeCell ref="O60:R61"/>
    <mergeCell ref="S60:AB61"/>
    <mergeCell ref="E76:G76"/>
    <mergeCell ref="H76:J76"/>
    <mergeCell ref="K76:O76"/>
    <mergeCell ref="P76:X76"/>
    <mergeCell ref="Y76:AA76"/>
    <mergeCell ref="AB76:AH76"/>
    <mergeCell ref="T64:AA65"/>
    <mergeCell ref="AB64:AC65"/>
    <mergeCell ref="A67:AE67"/>
    <mergeCell ref="C71:F71"/>
    <mergeCell ref="G71:H71"/>
    <mergeCell ref="J71:K71"/>
    <mergeCell ref="P72:X72"/>
    <mergeCell ref="Y72:AA72"/>
    <mergeCell ref="AB72:AH72"/>
    <mergeCell ref="A69:AJ69"/>
    <mergeCell ref="A74:AJ74"/>
    <mergeCell ref="C75:F75"/>
    <mergeCell ref="G75:H75"/>
    <mergeCell ref="J75:K75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  <rowBreaks count="1" manualBreakCount="1">
    <brk id="77" max="3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76"/>
  <sheetViews>
    <sheetView topLeftCell="A37" workbookViewId="0">
      <selection activeCell="F64" sqref="F64:I65"/>
    </sheetView>
  </sheetViews>
  <sheetFormatPr defaultColWidth="9" defaultRowHeight="13.5" x14ac:dyDescent="0.15"/>
  <cols>
    <col min="1" max="1" width="2.625" style="12" customWidth="1"/>
    <col min="2" max="37" width="2.625" style="13" customWidth="1"/>
    <col min="38" max="64" width="2.75" style="13" customWidth="1"/>
    <col min="65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69</v>
      </c>
      <c r="D3" s="352"/>
      <c r="E3" s="352"/>
      <c r="F3" s="352"/>
      <c r="H3" s="355" t="s">
        <v>19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7.5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437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8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138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426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0" t="s">
        <v>27</v>
      </c>
      <c r="B14" s="320"/>
      <c r="C14" s="320"/>
      <c r="D14" s="325" t="s">
        <v>153</v>
      </c>
      <c r="E14" s="325"/>
      <c r="F14" s="325"/>
      <c r="G14" s="325"/>
      <c r="H14" s="325"/>
      <c r="I14" s="325"/>
      <c r="J14" s="321"/>
      <c r="K14" s="322"/>
      <c r="L14" s="325" t="s">
        <v>154</v>
      </c>
      <c r="M14" s="325"/>
      <c r="N14" s="325"/>
      <c r="O14" s="95"/>
      <c r="P14" s="95"/>
      <c r="Q14" s="325" t="s">
        <v>155</v>
      </c>
      <c r="R14" s="325"/>
      <c r="S14" s="325"/>
      <c r="T14" s="321"/>
      <c r="U14" s="322"/>
      <c r="V14" s="325" t="s">
        <v>156</v>
      </c>
      <c r="W14" s="325"/>
      <c r="X14" s="325"/>
      <c r="Y14" s="325"/>
      <c r="Z14" s="325"/>
      <c r="AA14" s="95"/>
      <c r="AB14" s="95"/>
      <c r="AC14" s="334"/>
      <c r="AD14" s="334"/>
      <c r="AE14" s="334"/>
      <c r="AF14" s="334"/>
      <c r="AG14" s="334"/>
      <c r="AH14" s="334"/>
      <c r="AI14" s="334"/>
      <c r="AJ14" s="334"/>
    </row>
    <row r="15" spans="1:36" ht="10.5" customHeight="1" thickBot="1" x14ac:dyDescent="0.2">
      <c r="A15" s="320"/>
      <c r="B15" s="320"/>
      <c r="C15" s="320"/>
      <c r="D15" s="326"/>
      <c r="E15" s="326"/>
      <c r="F15" s="326"/>
      <c r="G15" s="326"/>
      <c r="H15" s="326"/>
      <c r="I15" s="326"/>
      <c r="J15" s="323"/>
      <c r="K15" s="324"/>
      <c r="L15" s="326"/>
      <c r="M15" s="326"/>
      <c r="N15" s="326"/>
      <c r="O15" s="18"/>
      <c r="P15" s="18"/>
      <c r="Q15" s="326"/>
      <c r="R15" s="326"/>
      <c r="S15" s="326"/>
      <c r="T15" s="323"/>
      <c r="U15" s="324"/>
      <c r="V15" s="326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9" customHeight="1" x14ac:dyDescent="0.15">
      <c r="A16" s="353" t="s">
        <v>22</v>
      </c>
      <c r="B16" s="328"/>
      <c r="C16" s="328"/>
      <c r="D16" s="328"/>
      <c r="E16" s="380" t="s">
        <v>23</v>
      </c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28" t="s">
        <v>24</v>
      </c>
      <c r="Y16" s="328"/>
      <c r="Z16" s="328"/>
      <c r="AA16" s="328"/>
      <c r="AB16" s="328"/>
      <c r="AC16" s="328" t="s">
        <v>13</v>
      </c>
      <c r="AD16" s="328"/>
      <c r="AE16" s="328"/>
      <c r="AF16" s="328"/>
      <c r="AG16" s="328"/>
      <c r="AH16" s="328"/>
      <c r="AI16" s="328"/>
      <c r="AJ16" s="337"/>
    </row>
    <row r="17" spans="1:64" ht="8.25" customHeight="1" thickBot="1" x14ac:dyDescent="0.2">
      <c r="A17" s="388"/>
      <c r="B17" s="389"/>
      <c r="C17" s="389"/>
      <c r="D17" s="389"/>
      <c r="E17" s="383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84"/>
      <c r="X17" s="389"/>
      <c r="Y17" s="389"/>
      <c r="Z17" s="389"/>
      <c r="AA17" s="389"/>
      <c r="AB17" s="389"/>
      <c r="AC17" s="316"/>
      <c r="AD17" s="316"/>
      <c r="AE17" s="316"/>
      <c r="AF17" s="316"/>
      <c r="AG17" s="316"/>
      <c r="AH17" s="316"/>
      <c r="AI17" s="316"/>
      <c r="AJ17" s="327"/>
    </row>
    <row r="18" spans="1:64" ht="12" customHeight="1" x14ac:dyDescent="0.15">
      <c r="A18" s="330">
        <v>1</v>
      </c>
      <c r="B18" s="316"/>
      <c r="C18" s="316"/>
      <c r="D18" s="316"/>
      <c r="E18" s="390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2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  <c r="AM18" s="370" t="s">
        <v>157</v>
      </c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2"/>
    </row>
    <row r="19" spans="1:64" ht="12" customHeight="1" x14ac:dyDescent="0.15">
      <c r="A19" s="330"/>
      <c r="B19" s="316"/>
      <c r="C19" s="316"/>
      <c r="D19" s="316"/>
      <c r="E19" s="393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5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  <c r="AM19" s="373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</row>
    <row r="20" spans="1:64" ht="12" customHeight="1" x14ac:dyDescent="0.15">
      <c r="A20" s="330">
        <v>2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  <c r="AM20" s="373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</row>
    <row r="21" spans="1:64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  <c r="AM21" s="373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5"/>
    </row>
    <row r="22" spans="1:64" ht="12" customHeight="1" x14ac:dyDescent="0.15">
      <c r="A22" s="330">
        <v>3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  <c r="AM22" s="373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5"/>
    </row>
    <row r="23" spans="1:64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  <c r="AM23" s="373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5"/>
    </row>
    <row r="24" spans="1:64" ht="12" customHeight="1" x14ac:dyDescent="0.15">
      <c r="A24" s="330">
        <v>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  <c r="AM24" s="373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5"/>
    </row>
    <row r="25" spans="1:64" ht="12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  <c r="AM25" s="373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5"/>
    </row>
    <row r="26" spans="1:64" ht="12" customHeight="1" x14ac:dyDescent="0.15">
      <c r="A26" s="330">
        <v>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  <c r="AM26" s="373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5"/>
    </row>
    <row r="27" spans="1:64" ht="12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  <c r="AM27" s="373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</row>
    <row r="28" spans="1:64" ht="12" customHeight="1" x14ac:dyDescent="0.15">
      <c r="A28" s="330">
        <v>6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  <c r="AM28" s="373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5"/>
    </row>
    <row r="29" spans="1:64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  <c r="AM29" s="373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5"/>
    </row>
    <row r="30" spans="1:64" ht="12" customHeight="1" x14ac:dyDescent="0.15">
      <c r="A30" s="330">
        <v>7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  <c r="AM30" s="373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5"/>
    </row>
    <row r="31" spans="1:64" ht="12" customHeight="1" x14ac:dyDescent="0.15">
      <c r="A31" s="330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27"/>
      <c r="AM31" s="373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5"/>
    </row>
    <row r="32" spans="1:64" ht="12" customHeight="1" x14ac:dyDescent="0.15">
      <c r="A32" s="387">
        <v>8</v>
      </c>
      <c r="B32" s="379"/>
      <c r="C32" s="379"/>
      <c r="D32" s="379"/>
      <c r="E32" s="383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84"/>
      <c r="X32" s="379"/>
      <c r="Y32" s="379"/>
      <c r="Z32" s="379"/>
      <c r="AA32" s="379"/>
      <c r="AB32" s="379"/>
      <c r="AC32" s="316"/>
      <c r="AD32" s="316"/>
      <c r="AE32" s="316"/>
      <c r="AF32" s="316"/>
      <c r="AG32" s="316"/>
      <c r="AH32" s="316"/>
      <c r="AI32" s="316"/>
      <c r="AJ32" s="327"/>
      <c r="AM32" s="373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5"/>
    </row>
    <row r="33" spans="1:64" ht="12" customHeight="1" thickBot="1" x14ac:dyDescent="0.2">
      <c r="A33" s="367"/>
      <c r="B33" s="317"/>
      <c r="C33" s="317"/>
      <c r="D33" s="317"/>
      <c r="E33" s="385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86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36"/>
      <c r="AM33" s="373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5"/>
    </row>
    <row r="34" spans="1:64" ht="9.75" customHeight="1" x14ac:dyDescent="0.15">
      <c r="A34" s="320" t="s">
        <v>28</v>
      </c>
      <c r="B34" s="320"/>
      <c r="C34" s="320"/>
      <c r="F34" s="329" t="s">
        <v>104</v>
      </c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M34" s="373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5"/>
    </row>
    <row r="35" spans="1:64" ht="9.75" customHeight="1" thickBot="1" x14ac:dyDescent="0.2">
      <c r="A35" s="320"/>
      <c r="B35" s="320"/>
      <c r="C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M35" s="373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5"/>
    </row>
    <row r="36" spans="1:64" ht="8.25" customHeight="1" x14ac:dyDescent="0.15">
      <c r="A36" s="353" t="s">
        <v>117</v>
      </c>
      <c r="B36" s="328"/>
      <c r="C36" s="328"/>
      <c r="D36" s="328"/>
      <c r="E36" s="328" t="s">
        <v>23</v>
      </c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 t="s">
        <v>24</v>
      </c>
      <c r="R36" s="328"/>
      <c r="S36" s="328"/>
      <c r="T36" s="328"/>
      <c r="U36" s="328" t="s">
        <v>411</v>
      </c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 t="s">
        <v>26</v>
      </c>
      <c r="AG36" s="328"/>
      <c r="AH36" s="328"/>
      <c r="AI36" s="328"/>
      <c r="AJ36" s="337"/>
      <c r="AM36" s="373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5"/>
    </row>
    <row r="37" spans="1:64" ht="8.25" customHeight="1" x14ac:dyDescent="0.15">
      <c r="A37" s="330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27"/>
      <c r="AM37" s="373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5"/>
    </row>
    <row r="38" spans="1:64" ht="12" customHeight="1" x14ac:dyDescent="0.15">
      <c r="A38" s="330" t="s">
        <v>105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27"/>
      <c r="AM38" s="373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5"/>
    </row>
    <row r="39" spans="1:64" ht="12" customHeight="1" x14ac:dyDescent="0.15">
      <c r="A39" s="330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27"/>
      <c r="AM39" s="373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5"/>
    </row>
    <row r="40" spans="1:64" ht="12" customHeight="1" x14ac:dyDescent="0.15">
      <c r="A40" s="330" t="s">
        <v>106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27"/>
      <c r="AM40" s="373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5"/>
    </row>
    <row r="41" spans="1:64" ht="12" customHeight="1" x14ac:dyDescent="0.15">
      <c r="A41" s="330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27"/>
      <c r="AM41" s="373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5"/>
    </row>
    <row r="42" spans="1:64" ht="12" customHeight="1" x14ac:dyDescent="0.15">
      <c r="A42" s="330" t="s">
        <v>107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27"/>
      <c r="AM42" s="373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5"/>
    </row>
    <row r="43" spans="1:64" ht="12" customHeight="1" x14ac:dyDescent="0.15">
      <c r="A43" s="330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27"/>
      <c r="AM43" s="373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5"/>
    </row>
    <row r="44" spans="1:64" ht="12" customHeight="1" x14ac:dyDescent="0.15">
      <c r="A44" s="330" t="s">
        <v>108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27"/>
      <c r="AM44" s="373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5"/>
    </row>
    <row r="45" spans="1:64" ht="12" customHeight="1" x14ac:dyDescent="0.15">
      <c r="A45" s="330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27"/>
      <c r="AM45" s="373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5"/>
    </row>
    <row r="46" spans="1:64" ht="12" customHeight="1" x14ac:dyDescent="0.15">
      <c r="A46" s="330" t="s">
        <v>109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27"/>
      <c r="AM46" s="373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5"/>
    </row>
    <row r="47" spans="1:64" ht="12" customHeight="1" thickBot="1" x14ac:dyDescent="0.2">
      <c r="A47" s="330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27"/>
      <c r="AM47" s="376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8"/>
    </row>
    <row r="48" spans="1:64" ht="12" customHeight="1" x14ac:dyDescent="0.15">
      <c r="A48" s="330" t="s">
        <v>110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27"/>
    </row>
    <row r="49" spans="1:36" ht="12" customHeight="1" x14ac:dyDescent="0.15">
      <c r="A49" s="330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27"/>
    </row>
    <row r="50" spans="1:36" ht="12" customHeight="1" x14ac:dyDescent="0.15">
      <c r="A50" s="330" t="s">
        <v>111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27"/>
    </row>
    <row r="51" spans="1:36" ht="12" customHeight="1" x14ac:dyDescent="0.15">
      <c r="A51" s="330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27"/>
    </row>
    <row r="52" spans="1:36" ht="12" customHeight="1" x14ac:dyDescent="0.15">
      <c r="A52" s="330" t="s">
        <v>112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27"/>
    </row>
    <row r="53" spans="1:36" ht="12" customHeight="1" x14ac:dyDescent="0.15">
      <c r="A53" s="330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27"/>
    </row>
    <row r="54" spans="1:36" ht="12" customHeight="1" x14ac:dyDescent="0.15">
      <c r="A54" s="330" t="s">
        <v>113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27"/>
    </row>
    <row r="55" spans="1:36" ht="12" customHeight="1" x14ac:dyDescent="0.15">
      <c r="A55" s="330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27"/>
    </row>
    <row r="56" spans="1:36" ht="12" customHeight="1" x14ac:dyDescent="0.15">
      <c r="A56" s="330" t="s">
        <v>114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27"/>
    </row>
    <row r="57" spans="1:36" ht="12" customHeight="1" x14ac:dyDescent="0.15">
      <c r="A57" s="330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27"/>
    </row>
    <row r="58" spans="1:36" ht="12" customHeight="1" x14ac:dyDescent="0.15">
      <c r="A58" s="330" t="s">
        <v>115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27"/>
    </row>
    <row r="59" spans="1:36" ht="12" customHeight="1" x14ac:dyDescent="0.15">
      <c r="A59" s="330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27"/>
    </row>
    <row r="60" spans="1:36" ht="12" customHeight="1" x14ac:dyDescent="0.15">
      <c r="A60" s="330" t="s">
        <v>116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27"/>
    </row>
    <row r="61" spans="1:36" ht="12" customHeight="1" thickBot="1" x14ac:dyDescent="0.2">
      <c r="A61" s="36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36"/>
    </row>
    <row r="62" spans="1:36" ht="3" customHeight="1" x14ac:dyDescent="0.15">
      <c r="A62" s="13"/>
    </row>
    <row r="63" spans="1:36" x14ac:dyDescent="0.15">
      <c r="A63" s="13"/>
      <c r="C63" s="240" t="s">
        <v>9</v>
      </c>
      <c r="D63" s="240"/>
      <c r="E63" s="240"/>
    </row>
    <row r="64" spans="1:36" ht="8.25" customHeight="1" x14ac:dyDescent="0.15">
      <c r="A64" s="13"/>
      <c r="F64" s="290"/>
      <c r="G64" s="292"/>
      <c r="H64" s="292"/>
      <c r="I64" s="368"/>
      <c r="J64" s="240" t="s">
        <v>29</v>
      </c>
      <c r="K64" s="240"/>
      <c r="M64" s="240" t="s">
        <v>30</v>
      </c>
      <c r="N64" s="240"/>
      <c r="O64" s="240" t="s">
        <v>511</v>
      </c>
      <c r="P64" s="240"/>
      <c r="Q64" s="240"/>
      <c r="R64" s="240" t="s">
        <v>31</v>
      </c>
      <c r="S64" s="240"/>
      <c r="T64" s="290">
        <f>F64*700</f>
        <v>0</v>
      </c>
      <c r="U64" s="292"/>
      <c r="V64" s="292"/>
      <c r="W64" s="292"/>
      <c r="X64" s="292"/>
      <c r="Y64" s="292"/>
      <c r="Z64" s="292"/>
      <c r="AA64" s="368"/>
      <c r="AB64" s="240" t="s">
        <v>10</v>
      </c>
      <c r="AC64" s="240"/>
    </row>
    <row r="65" spans="1:36" ht="9" customHeight="1" x14ac:dyDescent="0.15">
      <c r="A65" s="13"/>
      <c r="F65" s="350"/>
      <c r="G65" s="214"/>
      <c r="H65" s="214"/>
      <c r="I65" s="351"/>
      <c r="J65" s="240"/>
      <c r="K65" s="240"/>
      <c r="M65" s="240"/>
      <c r="N65" s="240"/>
      <c r="O65" s="240"/>
      <c r="P65" s="240"/>
      <c r="Q65" s="240"/>
      <c r="R65" s="240"/>
      <c r="S65" s="240"/>
      <c r="T65" s="350"/>
      <c r="U65" s="214"/>
      <c r="V65" s="214"/>
      <c r="W65" s="214"/>
      <c r="X65" s="214"/>
      <c r="Y65" s="214"/>
      <c r="Z65" s="214"/>
      <c r="AA65" s="351"/>
      <c r="AB65" s="240"/>
      <c r="AC65" s="240"/>
    </row>
    <row r="66" spans="1:36" ht="7.5" customHeight="1" x14ac:dyDescent="0.15"/>
    <row r="67" spans="1:36" x14ac:dyDescent="0.15">
      <c r="A67" s="369" t="s">
        <v>82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</row>
    <row r="68" spans="1:36" ht="7.5" customHeight="1" x14ac:dyDescent="0.15"/>
    <row r="69" spans="1:36" x14ac:dyDescent="0.15">
      <c r="A69" s="240" t="s">
        <v>503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</row>
    <row r="70" spans="1:36" ht="6" customHeight="1" x14ac:dyDescent="0.15"/>
    <row r="71" spans="1:36" x14ac:dyDescent="0.15">
      <c r="A71" s="13" t="s">
        <v>118</v>
      </c>
      <c r="B71" s="240" t="s">
        <v>483</v>
      </c>
      <c r="C71" s="240"/>
      <c r="D71" s="214">
        <f>入力シート!B1</f>
        <v>4</v>
      </c>
      <c r="E71" s="214"/>
      <c r="F71" s="13" t="s">
        <v>85</v>
      </c>
      <c r="G71" s="214"/>
      <c r="H71" s="214"/>
      <c r="I71" s="13" t="s">
        <v>32</v>
      </c>
      <c r="J71" s="214"/>
      <c r="K71" s="214"/>
      <c r="L71" s="19" t="s">
        <v>33</v>
      </c>
    </row>
    <row r="72" spans="1:36" x14ac:dyDescent="0.15">
      <c r="A72" s="13"/>
      <c r="B72" s="12"/>
      <c r="C72" s="12"/>
      <c r="D72" s="16"/>
      <c r="E72" s="16"/>
      <c r="G72" s="16"/>
      <c r="H72" s="16"/>
      <c r="J72" s="16"/>
      <c r="K72" s="16"/>
      <c r="L72" s="19"/>
      <c r="P72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214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214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214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214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214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214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214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214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240" t="s">
        <v>60</v>
      </c>
      <c r="Z72" s="240"/>
      <c r="AA72" s="240"/>
      <c r="AB72" s="214" t="str">
        <f>IF(入力シート!B4="","",入力シート!B4)</f>
        <v/>
      </c>
      <c r="AC72" s="214"/>
      <c r="AD72" s="214"/>
      <c r="AE72" s="214"/>
      <c r="AF72" s="214"/>
      <c r="AG72" s="214"/>
      <c r="AH72" s="214"/>
      <c r="AJ72" s="20" t="s">
        <v>12</v>
      </c>
    </row>
    <row r="73" spans="1:36" ht="15" customHeight="1" x14ac:dyDescent="0.15">
      <c r="L73" s="19"/>
    </row>
    <row r="74" spans="1:36" s="132" customFormat="1" ht="15" customHeight="1" x14ac:dyDescent="0.15">
      <c r="A74" s="240" t="s">
        <v>504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</row>
    <row r="75" spans="1:36" s="132" customFormat="1" ht="15" customHeight="1" x14ac:dyDescent="0.15">
      <c r="B75" s="240" t="s">
        <v>492</v>
      </c>
      <c r="C75" s="240"/>
      <c r="D75" s="214">
        <v>4</v>
      </c>
      <c r="E75" s="214"/>
      <c r="F75" s="132" t="s">
        <v>85</v>
      </c>
      <c r="G75" s="214"/>
      <c r="H75" s="214"/>
      <c r="I75" s="132" t="s">
        <v>32</v>
      </c>
      <c r="J75" s="214"/>
      <c r="K75" s="214"/>
      <c r="L75" s="19" t="s">
        <v>33</v>
      </c>
    </row>
    <row r="76" spans="1:36" x14ac:dyDescent="0.15"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214" t="str">
        <f>IF(入力シート!B3="","",INDEX(入力シート!$G$2:$L$100,MATCH(入力シート!$B$3,入力シート!$G$2:$G$100,0),4))&amp;"中学校体育連盟"</f>
        <v>中学校体育連盟</v>
      </c>
      <c r="Q76" s="214"/>
      <c r="R76" s="214"/>
      <c r="S76" s="214"/>
      <c r="T76" s="214"/>
      <c r="U76" s="214"/>
      <c r="V76" s="214"/>
      <c r="W76" s="214"/>
      <c r="X76" s="214"/>
      <c r="Y76" s="320" t="s">
        <v>11</v>
      </c>
      <c r="Z76" s="320"/>
      <c r="AA76" s="320"/>
      <c r="AB76" s="214" t="str">
        <f>IF(入力シート!B3="","",INDEX(入力シート!$G$2:$L$100,MATCH(入力シート!$B$3,入力シート!$G$2:$G$100,0),5))</f>
        <v/>
      </c>
      <c r="AC76" s="214"/>
      <c r="AD76" s="214"/>
      <c r="AE76" s="214"/>
      <c r="AF76" s="214"/>
      <c r="AG76" s="214"/>
      <c r="AH76" s="214"/>
      <c r="AJ76" s="20" t="s">
        <v>12</v>
      </c>
    </row>
  </sheetData>
  <mergeCells count="160">
    <mergeCell ref="Z6:AJ7"/>
    <mergeCell ref="A8:G9"/>
    <mergeCell ref="AC14:AJ15"/>
    <mergeCell ref="AC16:AJ17"/>
    <mergeCell ref="AC18:AJ19"/>
    <mergeCell ref="AC20:AJ21"/>
    <mergeCell ref="AC22:AJ23"/>
    <mergeCell ref="E32:W33"/>
    <mergeCell ref="X30:AB31"/>
    <mergeCell ref="AC30:AJ31"/>
    <mergeCell ref="AC32:AJ33"/>
    <mergeCell ref="A32:D33"/>
    <mergeCell ref="A16:D17"/>
    <mergeCell ref="A18:D19"/>
    <mergeCell ref="A20:D21"/>
    <mergeCell ref="D14:I15"/>
    <mergeCell ref="A14:C15"/>
    <mergeCell ref="X16:AB17"/>
    <mergeCell ref="X20:AB21"/>
    <mergeCell ref="E18:W19"/>
    <mergeCell ref="L14:N15"/>
    <mergeCell ref="Q14:S15"/>
    <mergeCell ref="V14:Z15"/>
    <mergeCell ref="A24:D25"/>
    <mergeCell ref="D1:AD2"/>
    <mergeCell ref="A6:G7"/>
    <mergeCell ref="A12:G13"/>
    <mergeCell ref="H6:R7"/>
    <mergeCell ref="H3:R4"/>
    <mergeCell ref="T3:AA4"/>
    <mergeCell ref="C3:F4"/>
    <mergeCell ref="A28:D29"/>
    <mergeCell ref="A30:D31"/>
    <mergeCell ref="E30:W31"/>
    <mergeCell ref="E22:W23"/>
    <mergeCell ref="E16:W17"/>
    <mergeCell ref="X28:AB29"/>
    <mergeCell ref="X26:AB27"/>
    <mergeCell ref="X22:AB23"/>
    <mergeCell ref="X18:AB19"/>
    <mergeCell ref="E28:W29"/>
    <mergeCell ref="A26:D27"/>
    <mergeCell ref="S6:Y7"/>
    <mergeCell ref="E24:W25"/>
    <mergeCell ref="E26:W27"/>
    <mergeCell ref="E20:W21"/>
    <mergeCell ref="X24:AB25"/>
    <mergeCell ref="A22:D23"/>
    <mergeCell ref="E40:P41"/>
    <mergeCell ref="E58:P59"/>
    <mergeCell ref="P72:X72"/>
    <mergeCell ref="D71:E71"/>
    <mergeCell ref="E38:P39"/>
    <mergeCell ref="B71:C71"/>
    <mergeCell ref="C63:E63"/>
    <mergeCell ref="F64:I65"/>
    <mergeCell ref="J64:K65"/>
    <mergeCell ref="M64:N65"/>
    <mergeCell ref="O64:Q65"/>
    <mergeCell ref="A60:D61"/>
    <mergeCell ref="Q60:T61"/>
    <mergeCell ref="U50:AE51"/>
    <mergeCell ref="E46:P47"/>
    <mergeCell ref="E48:P49"/>
    <mergeCell ref="A69:AJ69"/>
    <mergeCell ref="A40:D41"/>
    <mergeCell ref="AF40:AJ41"/>
    <mergeCell ref="A38:D39"/>
    <mergeCell ref="Q46:T47"/>
    <mergeCell ref="Q48:T49"/>
    <mergeCell ref="U46:AE47"/>
    <mergeCell ref="U48:AE49"/>
    <mergeCell ref="AF36:AJ37"/>
    <mergeCell ref="AF44:AJ45"/>
    <mergeCell ref="X32:AB33"/>
    <mergeCell ref="F34:AB35"/>
    <mergeCell ref="AF38:AJ39"/>
    <mergeCell ref="P76:X76"/>
    <mergeCell ref="G71:H71"/>
    <mergeCell ref="J71:K71"/>
    <mergeCell ref="E56:P57"/>
    <mergeCell ref="AF50:AJ51"/>
    <mergeCell ref="AF52:AJ53"/>
    <mergeCell ref="A74:AJ74"/>
    <mergeCell ref="G75:H75"/>
    <mergeCell ref="J75:K75"/>
    <mergeCell ref="D75:E75"/>
    <mergeCell ref="B75:C75"/>
    <mergeCell ref="E36:P37"/>
    <mergeCell ref="A34:C35"/>
    <mergeCell ref="A36:D37"/>
    <mergeCell ref="A44:D45"/>
    <mergeCell ref="E42:P43"/>
    <mergeCell ref="Q42:T43"/>
    <mergeCell ref="Q44:T45"/>
    <mergeCell ref="U40:AE41"/>
    <mergeCell ref="AF42:AJ43"/>
    <mergeCell ref="AF54:AJ55"/>
    <mergeCell ref="A56:D57"/>
    <mergeCell ref="AF56:AJ57"/>
    <mergeCell ref="A54:D55"/>
    <mergeCell ref="E50:P51"/>
    <mergeCell ref="E52:P53"/>
    <mergeCell ref="Q56:T57"/>
    <mergeCell ref="U52:AE53"/>
    <mergeCell ref="U54:AE55"/>
    <mergeCell ref="Q50:T51"/>
    <mergeCell ref="E54:P55"/>
    <mergeCell ref="A48:D49"/>
    <mergeCell ref="AF48:AJ49"/>
    <mergeCell ref="A46:D47"/>
    <mergeCell ref="E44:P45"/>
    <mergeCell ref="U42:AE43"/>
    <mergeCell ref="U44:AE45"/>
    <mergeCell ref="A42:D43"/>
    <mergeCell ref="A52:D53"/>
    <mergeCell ref="AB76:AH76"/>
    <mergeCell ref="R64:S65"/>
    <mergeCell ref="T64:AA65"/>
    <mergeCell ref="AF58:AJ59"/>
    <mergeCell ref="AF60:AJ61"/>
    <mergeCell ref="Q54:T55"/>
    <mergeCell ref="U56:AE57"/>
    <mergeCell ref="U58:AE59"/>
    <mergeCell ref="U60:AE61"/>
    <mergeCell ref="Q58:T59"/>
    <mergeCell ref="Y76:AA76"/>
    <mergeCell ref="Y72:AA72"/>
    <mergeCell ref="AB72:AH72"/>
    <mergeCell ref="AB64:AC65"/>
    <mergeCell ref="A67:AE67"/>
    <mergeCell ref="E60:P61"/>
    <mergeCell ref="A58:D59"/>
    <mergeCell ref="E76:G76"/>
    <mergeCell ref="H76:J76"/>
    <mergeCell ref="K76:O76"/>
    <mergeCell ref="H8:R9"/>
    <mergeCell ref="S8:T9"/>
    <mergeCell ref="U8:AJ9"/>
    <mergeCell ref="AM18:BL47"/>
    <mergeCell ref="A10:G11"/>
    <mergeCell ref="J14:K15"/>
    <mergeCell ref="T14:U15"/>
    <mergeCell ref="Q52:T53"/>
    <mergeCell ref="Q38:T39"/>
    <mergeCell ref="H10:R11"/>
    <mergeCell ref="H12:R13"/>
    <mergeCell ref="S10:T11"/>
    <mergeCell ref="S12:T13"/>
    <mergeCell ref="U10:AJ11"/>
    <mergeCell ref="U12:AJ13"/>
    <mergeCell ref="U36:AE37"/>
    <mergeCell ref="U38:AE39"/>
    <mergeCell ref="Q40:T41"/>
    <mergeCell ref="Q36:T37"/>
    <mergeCell ref="AC24:AJ25"/>
    <mergeCell ref="AF46:AJ47"/>
    <mergeCell ref="AC26:AJ27"/>
    <mergeCell ref="AC28:AJ29"/>
    <mergeCell ref="A50:D51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76"/>
  <sheetViews>
    <sheetView topLeftCell="A19" workbookViewId="0">
      <selection activeCell="D76" sqref="D76"/>
    </sheetView>
  </sheetViews>
  <sheetFormatPr defaultColWidth="9" defaultRowHeight="13.5" x14ac:dyDescent="0.15"/>
  <cols>
    <col min="1" max="1" width="2.625" style="12" customWidth="1"/>
    <col min="2" max="37" width="2.625" style="13" customWidth="1"/>
    <col min="38" max="64" width="2.75" style="13" customWidth="1"/>
    <col min="65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412</v>
      </c>
      <c r="D3" s="352"/>
      <c r="E3" s="352"/>
      <c r="F3" s="352"/>
      <c r="H3" s="355" t="s">
        <v>19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9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42" t="s">
        <v>2</v>
      </c>
      <c r="B10" s="343"/>
      <c r="C10" s="343"/>
      <c r="D10" s="343"/>
      <c r="E10" s="343"/>
      <c r="F10" s="343"/>
      <c r="G10" s="344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368"/>
      <c r="S10" s="390" t="s">
        <v>424</v>
      </c>
      <c r="T10" s="392"/>
      <c r="U10" s="407" t="s">
        <v>437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404"/>
      <c r="B11" s="405"/>
      <c r="C11" s="405"/>
      <c r="D11" s="405"/>
      <c r="E11" s="405"/>
      <c r="F11" s="405"/>
      <c r="G11" s="406"/>
      <c r="H11" s="350"/>
      <c r="I11" s="214"/>
      <c r="J11" s="214"/>
      <c r="K11" s="214"/>
      <c r="L11" s="214"/>
      <c r="M11" s="214"/>
      <c r="N11" s="214"/>
      <c r="O11" s="214"/>
      <c r="P11" s="214"/>
      <c r="Q11" s="214"/>
      <c r="R11" s="351"/>
      <c r="S11" s="393"/>
      <c r="T11" s="395"/>
      <c r="U11" s="408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10"/>
    </row>
    <row r="12" spans="1:36" ht="13.5" customHeight="1" x14ac:dyDescent="0.15">
      <c r="A12" s="342" t="s">
        <v>138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368"/>
      <c r="S12" s="390" t="s">
        <v>424</v>
      </c>
      <c r="T12" s="392"/>
      <c r="U12" s="407" t="s">
        <v>426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411"/>
      <c r="S13" s="385"/>
      <c r="T13" s="386"/>
      <c r="U13" s="412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9" t="s">
        <v>27</v>
      </c>
      <c r="B14" s="329"/>
      <c r="C14" s="329"/>
      <c r="D14" s="381" t="s">
        <v>153</v>
      </c>
      <c r="E14" s="381"/>
      <c r="F14" s="381"/>
      <c r="G14" s="381"/>
      <c r="H14" s="381"/>
      <c r="I14" s="401"/>
      <c r="J14" s="402"/>
      <c r="K14" s="401"/>
      <c r="L14" s="402" t="s">
        <v>154</v>
      </c>
      <c r="M14" s="381"/>
      <c r="N14" s="381"/>
      <c r="O14" s="95"/>
      <c r="P14" s="95"/>
      <c r="Q14" s="381" t="s">
        <v>155</v>
      </c>
      <c r="R14" s="381"/>
      <c r="S14" s="401"/>
      <c r="T14" s="402"/>
      <c r="U14" s="401"/>
      <c r="V14" s="402" t="s">
        <v>156</v>
      </c>
      <c r="W14" s="381"/>
      <c r="X14" s="381"/>
      <c r="Y14" s="381"/>
      <c r="Z14" s="381"/>
      <c r="AA14" s="95"/>
      <c r="AB14" s="95"/>
      <c r="AC14" s="403"/>
      <c r="AD14" s="403"/>
      <c r="AE14" s="403"/>
      <c r="AF14" s="403"/>
      <c r="AG14" s="403"/>
      <c r="AH14" s="403"/>
      <c r="AI14" s="403"/>
      <c r="AJ14" s="403"/>
    </row>
    <row r="15" spans="1:36" ht="10.5" customHeight="1" thickBot="1" x14ac:dyDescent="0.2">
      <c r="A15" s="255"/>
      <c r="B15" s="255"/>
      <c r="C15" s="255"/>
      <c r="D15" s="326"/>
      <c r="E15" s="326"/>
      <c r="F15" s="326"/>
      <c r="G15" s="326"/>
      <c r="H15" s="326"/>
      <c r="I15" s="324"/>
      <c r="J15" s="323"/>
      <c r="K15" s="324"/>
      <c r="L15" s="323"/>
      <c r="M15" s="326"/>
      <c r="N15" s="326"/>
      <c r="O15" s="18"/>
      <c r="P15" s="18"/>
      <c r="Q15" s="326"/>
      <c r="R15" s="326"/>
      <c r="S15" s="324"/>
      <c r="T15" s="323"/>
      <c r="U15" s="324"/>
      <c r="V15" s="323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9" customHeight="1" x14ac:dyDescent="0.15">
      <c r="A16" s="402" t="s">
        <v>22</v>
      </c>
      <c r="B16" s="381"/>
      <c r="C16" s="381"/>
      <c r="D16" s="382"/>
      <c r="E16" s="380" t="s">
        <v>23</v>
      </c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80" t="s">
        <v>24</v>
      </c>
      <c r="Y16" s="381"/>
      <c r="Z16" s="381"/>
      <c r="AA16" s="381"/>
      <c r="AB16" s="382"/>
      <c r="AC16" s="380" t="s">
        <v>13</v>
      </c>
      <c r="AD16" s="381"/>
      <c r="AE16" s="381"/>
      <c r="AF16" s="381"/>
      <c r="AG16" s="381"/>
      <c r="AH16" s="381"/>
      <c r="AI16" s="381"/>
      <c r="AJ16" s="401"/>
    </row>
    <row r="17" spans="1:64" ht="8.25" customHeight="1" thickBot="1" x14ac:dyDescent="0.2">
      <c r="A17" s="399"/>
      <c r="B17" s="394"/>
      <c r="C17" s="394"/>
      <c r="D17" s="395"/>
      <c r="E17" s="393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5"/>
      <c r="X17" s="393"/>
      <c r="Y17" s="394"/>
      <c r="Z17" s="394"/>
      <c r="AA17" s="394"/>
      <c r="AB17" s="395"/>
      <c r="AC17" s="393"/>
      <c r="AD17" s="394"/>
      <c r="AE17" s="394"/>
      <c r="AF17" s="394"/>
      <c r="AG17" s="394"/>
      <c r="AH17" s="394"/>
      <c r="AI17" s="394"/>
      <c r="AJ17" s="400"/>
    </row>
    <row r="18" spans="1:64" ht="12" customHeight="1" x14ac:dyDescent="0.15">
      <c r="A18" s="398">
        <v>1</v>
      </c>
      <c r="B18" s="391"/>
      <c r="C18" s="391"/>
      <c r="D18" s="392"/>
      <c r="E18" s="390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2"/>
      <c r="X18" s="390"/>
      <c r="Y18" s="391"/>
      <c r="Z18" s="391"/>
      <c r="AA18" s="391"/>
      <c r="AB18" s="392"/>
      <c r="AC18" s="390"/>
      <c r="AD18" s="391"/>
      <c r="AE18" s="391"/>
      <c r="AF18" s="391"/>
      <c r="AG18" s="391"/>
      <c r="AH18" s="391"/>
      <c r="AI18" s="391"/>
      <c r="AJ18" s="397"/>
      <c r="AM18" s="370" t="s">
        <v>157</v>
      </c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2"/>
    </row>
    <row r="19" spans="1:64" ht="12" customHeight="1" x14ac:dyDescent="0.15">
      <c r="A19" s="399"/>
      <c r="B19" s="394"/>
      <c r="C19" s="394"/>
      <c r="D19" s="395"/>
      <c r="E19" s="393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5"/>
      <c r="X19" s="393"/>
      <c r="Y19" s="394"/>
      <c r="Z19" s="394"/>
      <c r="AA19" s="394"/>
      <c r="AB19" s="395"/>
      <c r="AC19" s="393"/>
      <c r="AD19" s="394"/>
      <c r="AE19" s="394"/>
      <c r="AF19" s="394"/>
      <c r="AG19" s="394"/>
      <c r="AH19" s="394"/>
      <c r="AI19" s="394"/>
      <c r="AJ19" s="400"/>
      <c r="AM19" s="373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</row>
    <row r="20" spans="1:64" ht="12" customHeight="1" x14ac:dyDescent="0.15">
      <c r="A20" s="398">
        <v>2</v>
      </c>
      <c r="B20" s="391"/>
      <c r="C20" s="391"/>
      <c r="D20" s="392"/>
      <c r="E20" s="390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2"/>
      <c r="X20" s="390"/>
      <c r="Y20" s="391"/>
      <c r="Z20" s="391"/>
      <c r="AA20" s="391"/>
      <c r="AB20" s="392"/>
      <c r="AC20" s="390"/>
      <c r="AD20" s="391"/>
      <c r="AE20" s="391"/>
      <c r="AF20" s="391"/>
      <c r="AG20" s="391"/>
      <c r="AH20" s="391"/>
      <c r="AI20" s="391"/>
      <c r="AJ20" s="397"/>
      <c r="AM20" s="373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</row>
    <row r="21" spans="1:64" ht="12" customHeight="1" x14ac:dyDescent="0.15">
      <c r="A21" s="399"/>
      <c r="B21" s="394"/>
      <c r="C21" s="394"/>
      <c r="D21" s="395"/>
      <c r="E21" s="393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5"/>
      <c r="X21" s="393"/>
      <c r="Y21" s="394"/>
      <c r="Z21" s="394"/>
      <c r="AA21" s="394"/>
      <c r="AB21" s="395"/>
      <c r="AC21" s="393"/>
      <c r="AD21" s="394"/>
      <c r="AE21" s="394"/>
      <c r="AF21" s="394"/>
      <c r="AG21" s="394"/>
      <c r="AH21" s="394"/>
      <c r="AI21" s="394"/>
      <c r="AJ21" s="400"/>
      <c r="AM21" s="373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5"/>
    </row>
    <row r="22" spans="1:64" ht="12" customHeight="1" x14ac:dyDescent="0.15">
      <c r="A22" s="398">
        <v>3</v>
      </c>
      <c r="B22" s="391"/>
      <c r="C22" s="391"/>
      <c r="D22" s="392"/>
      <c r="E22" s="390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2"/>
      <c r="X22" s="390"/>
      <c r="Y22" s="391"/>
      <c r="Z22" s="391"/>
      <c r="AA22" s="391"/>
      <c r="AB22" s="392"/>
      <c r="AC22" s="390"/>
      <c r="AD22" s="391"/>
      <c r="AE22" s="391"/>
      <c r="AF22" s="391"/>
      <c r="AG22" s="391"/>
      <c r="AH22" s="391"/>
      <c r="AI22" s="391"/>
      <c r="AJ22" s="397"/>
      <c r="AM22" s="373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5"/>
    </row>
    <row r="23" spans="1:64" ht="12" customHeight="1" x14ac:dyDescent="0.15">
      <c r="A23" s="399"/>
      <c r="B23" s="394"/>
      <c r="C23" s="394"/>
      <c r="D23" s="395"/>
      <c r="E23" s="393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5"/>
      <c r="X23" s="393"/>
      <c r="Y23" s="394"/>
      <c r="Z23" s="394"/>
      <c r="AA23" s="394"/>
      <c r="AB23" s="395"/>
      <c r="AC23" s="393"/>
      <c r="AD23" s="394"/>
      <c r="AE23" s="394"/>
      <c r="AF23" s="394"/>
      <c r="AG23" s="394"/>
      <c r="AH23" s="394"/>
      <c r="AI23" s="394"/>
      <c r="AJ23" s="400"/>
      <c r="AM23" s="373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5"/>
    </row>
    <row r="24" spans="1:64" ht="12" customHeight="1" x14ac:dyDescent="0.15">
      <c r="A24" s="398">
        <v>4</v>
      </c>
      <c r="B24" s="391"/>
      <c r="C24" s="391"/>
      <c r="D24" s="392"/>
      <c r="E24" s="390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2"/>
      <c r="X24" s="390"/>
      <c r="Y24" s="391"/>
      <c r="Z24" s="391"/>
      <c r="AA24" s="391"/>
      <c r="AB24" s="392"/>
      <c r="AC24" s="390"/>
      <c r="AD24" s="391"/>
      <c r="AE24" s="391"/>
      <c r="AF24" s="391"/>
      <c r="AG24" s="391"/>
      <c r="AH24" s="391"/>
      <c r="AI24" s="391"/>
      <c r="AJ24" s="397"/>
      <c r="AM24" s="373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5"/>
    </row>
    <row r="25" spans="1:64" ht="12" customHeight="1" x14ac:dyDescent="0.15">
      <c r="A25" s="399"/>
      <c r="B25" s="394"/>
      <c r="C25" s="394"/>
      <c r="D25" s="395"/>
      <c r="E25" s="393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5"/>
      <c r="X25" s="393"/>
      <c r="Y25" s="394"/>
      <c r="Z25" s="394"/>
      <c r="AA25" s="394"/>
      <c r="AB25" s="395"/>
      <c r="AC25" s="393"/>
      <c r="AD25" s="394"/>
      <c r="AE25" s="394"/>
      <c r="AF25" s="394"/>
      <c r="AG25" s="394"/>
      <c r="AH25" s="394"/>
      <c r="AI25" s="394"/>
      <c r="AJ25" s="400"/>
      <c r="AM25" s="373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5"/>
    </row>
    <row r="26" spans="1:64" ht="12" customHeight="1" x14ac:dyDescent="0.15">
      <c r="A26" s="398">
        <v>5</v>
      </c>
      <c r="B26" s="391"/>
      <c r="C26" s="391"/>
      <c r="D26" s="392"/>
      <c r="E26" s="390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2"/>
      <c r="X26" s="390"/>
      <c r="Y26" s="391"/>
      <c r="Z26" s="391"/>
      <c r="AA26" s="391"/>
      <c r="AB26" s="392"/>
      <c r="AC26" s="390"/>
      <c r="AD26" s="391"/>
      <c r="AE26" s="391"/>
      <c r="AF26" s="391"/>
      <c r="AG26" s="391"/>
      <c r="AH26" s="391"/>
      <c r="AI26" s="391"/>
      <c r="AJ26" s="397"/>
      <c r="AM26" s="373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5"/>
    </row>
    <row r="27" spans="1:64" ht="12" customHeight="1" x14ac:dyDescent="0.15">
      <c r="A27" s="399"/>
      <c r="B27" s="394"/>
      <c r="C27" s="394"/>
      <c r="D27" s="395"/>
      <c r="E27" s="393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5"/>
      <c r="X27" s="393"/>
      <c r="Y27" s="394"/>
      <c r="Z27" s="394"/>
      <c r="AA27" s="394"/>
      <c r="AB27" s="395"/>
      <c r="AC27" s="393"/>
      <c r="AD27" s="394"/>
      <c r="AE27" s="394"/>
      <c r="AF27" s="394"/>
      <c r="AG27" s="394"/>
      <c r="AH27" s="394"/>
      <c r="AI27" s="394"/>
      <c r="AJ27" s="400"/>
      <c r="AM27" s="373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</row>
    <row r="28" spans="1:64" ht="12" customHeight="1" x14ac:dyDescent="0.15">
      <c r="A28" s="398">
        <v>6</v>
      </c>
      <c r="B28" s="391"/>
      <c r="C28" s="391"/>
      <c r="D28" s="392"/>
      <c r="E28" s="390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2"/>
      <c r="X28" s="390"/>
      <c r="Y28" s="391"/>
      <c r="Z28" s="391"/>
      <c r="AA28" s="391"/>
      <c r="AB28" s="392"/>
      <c r="AC28" s="390"/>
      <c r="AD28" s="391"/>
      <c r="AE28" s="391"/>
      <c r="AF28" s="391"/>
      <c r="AG28" s="391"/>
      <c r="AH28" s="391"/>
      <c r="AI28" s="391"/>
      <c r="AJ28" s="397"/>
      <c r="AM28" s="373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5"/>
    </row>
    <row r="29" spans="1:64" ht="12" customHeight="1" x14ac:dyDescent="0.15">
      <c r="A29" s="399"/>
      <c r="B29" s="394"/>
      <c r="C29" s="394"/>
      <c r="D29" s="395"/>
      <c r="E29" s="393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5"/>
      <c r="X29" s="393"/>
      <c r="Y29" s="394"/>
      <c r="Z29" s="394"/>
      <c r="AA29" s="394"/>
      <c r="AB29" s="395"/>
      <c r="AC29" s="393"/>
      <c r="AD29" s="394"/>
      <c r="AE29" s="394"/>
      <c r="AF29" s="394"/>
      <c r="AG29" s="394"/>
      <c r="AH29" s="394"/>
      <c r="AI29" s="394"/>
      <c r="AJ29" s="400"/>
      <c r="AM29" s="373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5"/>
    </row>
    <row r="30" spans="1:64" ht="12" customHeight="1" x14ac:dyDescent="0.15">
      <c r="A30" s="398">
        <v>7</v>
      </c>
      <c r="B30" s="391"/>
      <c r="C30" s="391"/>
      <c r="D30" s="392"/>
      <c r="E30" s="390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2"/>
      <c r="X30" s="390"/>
      <c r="Y30" s="391"/>
      <c r="Z30" s="391"/>
      <c r="AA30" s="391"/>
      <c r="AB30" s="392"/>
      <c r="AC30" s="390"/>
      <c r="AD30" s="391"/>
      <c r="AE30" s="391"/>
      <c r="AF30" s="391"/>
      <c r="AG30" s="391"/>
      <c r="AH30" s="391"/>
      <c r="AI30" s="391"/>
      <c r="AJ30" s="397"/>
      <c r="AM30" s="373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5"/>
    </row>
    <row r="31" spans="1:64" ht="12" customHeight="1" x14ac:dyDescent="0.15">
      <c r="A31" s="399"/>
      <c r="B31" s="394"/>
      <c r="C31" s="394"/>
      <c r="D31" s="395"/>
      <c r="E31" s="393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5"/>
      <c r="X31" s="393"/>
      <c r="Y31" s="394"/>
      <c r="Z31" s="394"/>
      <c r="AA31" s="394"/>
      <c r="AB31" s="395"/>
      <c r="AC31" s="393"/>
      <c r="AD31" s="394"/>
      <c r="AE31" s="394"/>
      <c r="AF31" s="394"/>
      <c r="AG31" s="394"/>
      <c r="AH31" s="394"/>
      <c r="AI31" s="394"/>
      <c r="AJ31" s="400"/>
      <c r="AM31" s="373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5"/>
    </row>
    <row r="32" spans="1:64" ht="12" customHeight="1" x14ac:dyDescent="0.15">
      <c r="A32" s="398">
        <v>8</v>
      </c>
      <c r="B32" s="391"/>
      <c r="C32" s="391"/>
      <c r="D32" s="392"/>
      <c r="E32" s="390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  <c r="X32" s="390"/>
      <c r="Y32" s="391"/>
      <c r="Z32" s="391"/>
      <c r="AA32" s="391"/>
      <c r="AB32" s="392"/>
      <c r="AC32" s="390"/>
      <c r="AD32" s="391"/>
      <c r="AE32" s="391"/>
      <c r="AF32" s="391"/>
      <c r="AG32" s="391"/>
      <c r="AH32" s="391"/>
      <c r="AI32" s="391"/>
      <c r="AJ32" s="397"/>
      <c r="AM32" s="373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5"/>
    </row>
    <row r="33" spans="1:64" ht="12" customHeight="1" thickBot="1" x14ac:dyDescent="0.2">
      <c r="A33" s="323"/>
      <c r="B33" s="326"/>
      <c r="C33" s="326"/>
      <c r="D33" s="386"/>
      <c r="E33" s="385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86"/>
      <c r="X33" s="385"/>
      <c r="Y33" s="326"/>
      <c r="Z33" s="326"/>
      <c r="AA33" s="326"/>
      <c r="AB33" s="386"/>
      <c r="AC33" s="385"/>
      <c r="AD33" s="326"/>
      <c r="AE33" s="326"/>
      <c r="AF33" s="326"/>
      <c r="AG33" s="326"/>
      <c r="AH33" s="326"/>
      <c r="AI33" s="326"/>
      <c r="AJ33" s="324"/>
      <c r="AM33" s="373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5"/>
    </row>
    <row r="34" spans="1:64" ht="9.75" customHeight="1" x14ac:dyDescent="0.15">
      <c r="A34" s="329" t="s">
        <v>28</v>
      </c>
      <c r="B34" s="329"/>
      <c r="C34" s="329"/>
      <c r="F34" s="329" t="s">
        <v>104</v>
      </c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M34" s="373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5"/>
    </row>
    <row r="35" spans="1:64" ht="9.75" customHeight="1" thickBot="1" x14ac:dyDescent="0.2">
      <c r="A35" s="255"/>
      <c r="B35" s="255"/>
      <c r="C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M35" s="373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5"/>
    </row>
    <row r="36" spans="1:64" ht="8.25" customHeight="1" x14ac:dyDescent="0.15">
      <c r="A36" s="402" t="s">
        <v>117</v>
      </c>
      <c r="B36" s="381"/>
      <c r="C36" s="381"/>
      <c r="D36" s="382"/>
      <c r="E36" s="380" t="s">
        <v>23</v>
      </c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2"/>
      <c r="Q36" s="380" t="s">
        <v>24</v>
      </c>
      <c r="R36" s="381"/>
      <c r="S36" s="381"/>
      <c r="T36" s="382"/>
      <c r="U36" s="380" t="s">
        <v>411</v>
      </c>
      <c r="V36" s="381"/>
      <c r="W36" s="381"/>
      <c r="X36" s="381"/>
      <c r="Y36" s="381"/>
      <c r="Z36" s="381"/>
      <c r="AA36" s="381"/>
      <c r="AB36" s="381"/>
      <c r="AC36" s="381"/>
      <c r="AD36" s="381"/>
      <c r="AE36" s="382"/>
      <c r="AF36" s="380" t="s">
        <v>26</v>
      </c>
      <c r="AG36" s="381"/>
      <c r="AH36" s="381"/>
      <c r="AI36" s="381"/>
      <c r="AJ36" s="401"/>
      <c r="AM36" s="373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5"/>
    </row>
    <row r="37" spans="1:64" ht="8.25" customHeight="1" x14ac:dyDescent="0.15">
      <c r="A37" s="399"/>
      <c r="B37" s="394"/>
      <c r="C37" s="394"/>
      <c r="D37" s="395"/>
      <c r="E37" s="393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5"/>
      <c r="Q37" s="393"/>
      <c r="R37" s="394"/>
      <c r="S37" s="394"/>
      <c r="T37" s="395"/>
      <c r="U37" s="393"/>
      <c r="V37" s="394"/>
      <c r="W37" s="394"/>
      <c r="X37" s="394"/>
      <c r="Y37" s="394"/>
      <c r="Z37" s="394"/>
      <c r="AA37" s="394"/>
      <c r="AB37" s="394"/>
      <c r="AC37" s="394"/>
      <c r="AD37" s="394"/>
      <c r="AE37" s="395"/>
      <c r="AF37" s="393"/>
      <c r="AG37" s="394"/>
      <c r="AH37" s="394"/>
      <c r="AI37" s="394"/>
      <c r="AJ37" s="400"/>
      <c r="AM37" s="373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5"/>
    </row>
    <row r="38" spans="1:64" ht="12" customHeight="1" x14ac:dyDescent="0.15">
      <c r="A38" s="398" t="s">
        <v>105</v>
      </c>
      <c r="B38" s="391"/>
      <c r="C38" s="391"/>
      <c r="D38" s="392"/>
      <c r="E38" s="390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2"/>
      <c r="Q38" s="390"/>
      <c r="R38" s="391"/>
      <c r="S38" s="391"/>
      <c r="T38" s="392"/>
      <c r="U38" s="390"/>
      <c r="V38" s="391"/>
      <c r="W38" s="391"/>
      <c r="X38" s="391"/>
      <c r="Y38" s="391"/>
      <c r="Z38" s="391"/>
      <c r="AA38" s="391"/>
      <c r="AB38" s="391"/>
      <c r="AC38" s="391"/>
      <c r="AD38" s="391"/>
      <c r="AE38" s="392"/>
      <c r="AF38" s="390"/>
      <c r="AG38" s="391"/>
      <c r="AH38" s="391"/>
      <c r="AI38" s="391"/>
      <c r="AJ38" s="397"/>
      <c r="AM38" s="373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5"/>
    </row>
    <row r="39" spans="1:64" ht="12" customHeight="1" x14ac:dyDescent="0.15">
      <c r="A39" s="399"/>
      <c r="B39" s="394"/>
      <c r="C39" s="394"/>
      <c r="D39" s="395"/>
      <c r="E39" s="393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5"/>
      <c r="Q39" s="393"/>
      <c r="R39" s="394"/>
      <c r="S39" s="394"/>
      <c r="T39" s="395"/>
      <c r="U39" s="393"/>
      <c r="V39" s="394"/>
      <c r="W39" s="394"/>
      <c r="X39" s="394"/>
      <c r="Y39" s="394"/>
      <c r="Z39" s="394"/>
      <c r="AA39" s="394"/>
      <c r="AB39" s="394"/>
      <c r="AC39" s="394"/>
      <c r="AD39" s="394"/>
      <c r="AE39" s="395"/>
      <c r="AF39" s="393"/>
      <c r="AG39" s="394"/>
      <c r="AH39" s="394"/>
      <c r="AI39" s="394"/>
      <c r="AJ39" s="400"/>
      <c r="AM39" s="373"/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74"/>
      <c r="BG39" s="374"/>
      <c r="BH39" s="374"/>
      <c r="BI39" s="374"/>
      <c r="BJ39" s="374"/>
      <c r="BK39" s="374"/>
      <c r="BL39" s="375"/>
    </row>
    <row r="40" spans="1:64" ht="12" customHeight="1" x14ac:dyDescent="0.15">
      <c r="A40" s="398" t="s">
        <v>106</v>
      </c>
      <c r="B40" s="391"/>
      <c r="C40" s="391"/>
      <c r="D40" s="392"/>
      <c r="E40" s="390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2"/>
      <c r="Q40" s="390"/>
      <c r="R40" s="391"/>
      <c r="S40" s="391"/>
      <c r="T40" s="392"/>
      <c r="U40" s="390"/>
      <c r="V40" s="391"/>
      <c r="W40" s="391"/>
      <c r="X40" s="391"/>
      <c r="Y40" s="391"/>
      <c r="Z40" s="391"/>
      <c r="AA40" s="391"/>
      <c r="AB40" s="391"/>
      <c r="AC40" s="391"/>
      <c r="AD40" s="391"/>
      <c r="AE40" s="392"/>
      <c r="AF40" s="390"/>
      <c r="AG40" s="391"/>
      <c r="AH40" s="391"/>
      <c r="AI40" s="391"/>
      <c r="AJ40" s="397"/>
      <c r="AM40" s="373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5"/>
    </row>
    <row r="41" spans="1:64" ht="12" customHeight="1" x14ac:dyDescent="0.15">
      <c r="A41" s="399"/>
      <c r="B41" s="394"/>
      <c r="C41" s="394"/>
      <c r="D41" s="395"/>
      <c r="E41" s="393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5"/>
      <c r="Q41" s="393"/>
      <c r="R41" s="394"/>
      <c r="S41" s="394"/>
      <c r="T41" s="395"/>
      <c r="U41" s="393"/>
      <c r="V41" s="394"/>
      <c r="W41" s="394"/>
      <c r="X41" s="394"/>
      <c r="Y41" s="394"/>
      <c r="Z41" s="394"/>
      <c r="AA41" s="394"/>
      <c r="AB41" s="394"/>
      <c r="AC41" s="394"/>
      <c r="AD41" s="394"/>
      <c r="AE41" s="395"/>
      <c r="AF41" s="393"/>
      <c r="AG41" s="394"/>
      <c r="AH41" s="394"/>
      <c r="AI41" s="394"/>
      <c r="AJ41" s="400"/>
      <c r="AM41" s="373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5"/>
    </row>
    <row r="42" spans="1:64" ht="12" customHeight="1" x14ac:dyDescent="0.15">
      <c r="A42" s="398" t="s">
        <v>107</v>
      </c>
      <c r="B42" s="391"/>
      <c r="C42" s="391"/>
      <c r="D42" s="392"/>
      <c r="E42" s="390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2"/>
      <c r="Q42" s="390"/>
      <c r="R42" s="391"/>
      <c r="S42" s="391"/>
      <c r="T42" s="392"/>
      <c r="U42" s="390"/>
      <c r="V42" s="391"/>
      <c r="W42" s="391"/>
      <c r="X42" s="391"/>
      <c r="Y42" s="391"/>
      <c r="Z42" s="391"/>
      <c r="AA42" s="391"/>
      <c r="AB42" s="391"/>
      <c r="AC42" s="391"/>
      <c r="AD42" s="391"/>
      <c r="AE42" s="392"/>
      <c r="AF42" s="390"/>
      <c r="AG42" s="391"/>
      <c r="AH42" s="391"/>
      <c r="AI42" s="391"/>
      <c r="AJ42" s="397"/>
      <c r="AM42" s="373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5"/>
    </row>
    <row r="43" spans="1:64" ht="12" customHeight="1" x14ac:dyDescent="0.15">
      <c r="A43" s="399"/>
      <c r="B43" s="394"/>
      <c r="C43" s="394"/>
      <c r="D43" s="395"/>
      <c r="E43" s="393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5"/>
      <c r="Q43" s="393"/>
      <c r="R43" s="394"/>
      <c r="S43" s="394"/>
      <c r="T43" s="395"/>
      <c r="U43" s="393"/>
      <c r="V43" s="394"/>
      <c r="W43" s="394"/>
      <c r="X43" s="394"/>
      <c r="Y43" s="394"/>
      <c r="Z43" s="394"/>
      <c r="AA43" s="394"/>
      <c r="AB43" s="394"/>
      <c r="AC43" s="394"/>
      <c r="AD43" s="394"/>
      <c r="AE43" s="395"/>
      <c r="AF43" s="393"/>
      <c r="AG43" s="394"/>
      <c r="AH43" s="394"/>
      <c r="AI43" s="394"/>
      <c r="AJ43" s="400"/>
      <c r="AM43" s="373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5"/>
    </row>
    <row r="44" spans="1:64" ht="12" customHeight="1" x14ac:dyDescent="0.15">
      <c r="A44" s="398" t="s">
        <v>108</v>
      </c>
      <c r="B44" s="391"/>
      <c r="C44" s="391"/>
      <c r="D44" s="392"/>
      <c r="E44" s="390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2"/>
      <c r="Q44" s="390"/>
      <c r="R44" s="391"/>
      <c r="S44" s="391"/>
      <c r="T44" s="392"/>
      <c r="U44" s="390"/>
      <c r="V44" s="391"/>
      <c r="W44" s="391"/>
      <c r="X44" s="391"/>
      <c r="Y44" s="391"/>
      <c r="Z44" s="391"/>
      <c r="AA44" s="391"/>
      <c r="AB44" s="391"/>
      <c r="AC44" s="391"/>
      <c r="AD44" s="391"/>
      <c r="AE44" s="392"/>
      <c r="AF44" s="390"/>
      <c r="AG44" s="391"/>
      <c r="AH44" s="391"/>
      <c r="AI44" s="391"/>
      <c r="AJ44" s="397"/>
      <c r="AM44" s="373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5"/>
    </row>
    <row r="45" spans="1:64" ht="12" customHeight="1" x14ac:dyDescent="0.15">
      <c r="A45" s="399"/>
      <c r="B45" s="394"/>
      <c r="C45" s="394"/>
      <c r="D45" s="395"/>
      <c r="E45" s="393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5"/>
      <c r="Q45" s="393"/>
      <c r="R45" s="394"/>
      <c r="S45" s="394"/>
      <c r="T45" s="395"/>
      <c r="U45" s="393"/>
      <c r="V45" s="394"/>
      <c r="W45" s="394"/>
      <c r="X45" s="394"/>
      <c r="Y45" s="394"/>
      <c r="Z45" s="394"/>
      <c r="AA45" s="394"/>
      <c r="AB45" s="394"/>
      <c r="AC45" s="394"/>
      <c r="AD45" s="394"/>
      <c r="AE45" s="395"/>
      <c r="AF45" s="393"/>
      <c r="AG45" s="394"/>
      <c r="AH45" s="394"/>
      <c r="AI45" s="394"/>
      <c r="AJ45" s="400"/>
      <c r="AM45" s="373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5"/>
    </row>
    <row r="46" spans="1:64" ht="12" customHeight="1" x14ac:dyDescent="0.15">
      <c r="A46" s="398" t="s">
        <v>109</v>
      </c>
      <c r="B46" s="391"/>
      <c r="C46" s="391"/>
      <c r="D46" s="392"/>
      <c r="E46" s="390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2"/>
      <c r="Q46" s="390"/>
      <c r="R46" s="391"/>
      <c r="S46" s="391"/>
      <c r="T46" s="392"/>
      <c r="U46" s="390"/>
      <c r="V46" s="391"/>
      <c r="W46" s="391"/>
      <c r="X46" s="391"/>
      <c r="Y46" s="391"/>
      <c r="Z46" s="391"/>
      <c r="AA46" s="391"/>
      <c r="AB46" s="391"/>
      <c r="AC46" s="391"/>
      <c r="AD46" s="391"/>
      <c r="AE46" s="392"/>
      <c r="AF46" s="390"/>
      <c r="AG46" s="391"/>
      <c r="AH46" s="391"/>
      <c r="AI46" s="391"/>
      <c r="AJ46" s="397"/>
      <c r="AM46" s="373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5"/>
    </row>
    <row r="47" spans="1:64" ht="12" customHeight="1" thickBot="1" x14ac:dyDescent="0.2">
      <c r="A47" s="399"/>
      <c r="B47" s="394"/>
      <c r="C47" s="394"/>
      <c r="D47" s="395"/>
      <c r="E47" s="393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5"/>
      <c r="Q47" s="393"/>
      <c r="R47" s="394"/>
      <c r="S47" s="394"/>
      <c r="T47" s="395"/>
      <c r="U47" s="393"/>
      <c r="V47" s="394"/>
      <c r="W47" s="394"/>
      <c r="X47" s="394"/>
      <c r="Y47" s="394"/>
      <c r="Z47" s="394"/>
      <c r="AA47" s="394"/>
      <c r="AB47" s="394"/>
      <c r="AC47" s="394"/>
      <c r="AD47" s="394"/>
      <c r="AE47" s="395"/>
      <c r="AF47" s="393"/>
      <c r="AG47" s="394"/>
      <c r="AH47" s="394"/>
      <c r="AI47" s="394"/>
      <c r="AJ47" s="400"/>
      <c r="AM47" s="376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8"/>
    </row>
    <row r="48" spans="1:64" ht="12" customHeight="1" x14ac:dyDescent="0.15">
      <c r="A48" s="398" t="s">
        <v>110</v>
      </c>
      <c r="B48" s="391"/>
      <c r="C48" s="391"/>
      <c r="D48" s="392"/>
      <c r="E48" s="390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2"/>
      <c r="Q48" s="390"/>
      <c r="R48" s="391"/>
      <c r="S48" s="391"/>
      <c r="T48" s="392"/>
      <c r="U48" s="390"/>
      <c r="V48" s="391"/>
      <c r="W48" s="391"/>
      <c r="X48" s="391"/>
      <c r="Y48" s="391"/>
      <c r="Z48" s="391"/>
      <c r="AA48" s="391"/>
      <c r="AB48" s="391"/>
      <c r="AC48" s="391"/>
      <c r="AD48" s="391"/>
      <c r="AE48" s="392"/>
      <c r="AF48" s="390"/>
      <c r="AG48" s="391"/>
      <c r="AH48" s="391"/>
      <c r="AI48" s="391"/>
      <c r="AJ48" s="397"/>
    </row>
    <row r="49" spans="1:36" ht="12" customHeight="1" x14ac:dyDescent="0.15">
      <c r="A49" s="399"/>
      <c r="B49" s="394"/>
      <c r="C49" s="394"/>
      <c r="D49" s="395"/>
      <c r="E49" s="393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5"/>
      <c r="Q49" s="393"/>
      <c r="R49" s="394"/>
      <c r="S49" s="394"/>
      <c r="T49" s="395"/>
      <c r="U49" s="393"/>
      <c r="V49" s="394"/>
      <c r="W49" s="394"/>
      <c r="X49" s="394"/>
      <c r="Y49" s="394"/>
      <c r="Z49" s="394"/>
      <c r="AA49" s="394"/>
      <c r="AB49" s="394"/>
      <c r="AC49" s="394"/>
      <c r="AD49" s="394"/>
      <c r="AE49" s="395"/>
      <c r="AF49" s="393"/>
      <c r="AG49" s="394"/>
      <c r="AH49" s="394"/>
      <c r="AI49" s="394"/>
      <c r="AJ49" s="400"/>
    </row>
    <row r="50" spans="1:36" ht="12" customHeight="1" x14ac:dyDescent="0.15">
      <c r="A50" s="398" t="s">
        <v>111</v>
      </c>
      <c r="B50" s="391"/>
      <c r="C50" s="391"/>
      <c r="D50" s="392"/>
      <c r="E50" s="390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2"/>
      <c r="Q50" s="390"/>
      <c r="R50" s="391"/>
      <c r="S50" s="391"/>
      <c r="T50" s="392"/>
      <c r="U50" s="390"/>
      <c r="V50" s="391"/>
      <c r="W50" s="391"/>
      <c r="X50" s="391"/>
      <c r="Y50" s="391"/>
      <c r="Z50" s="391"/>
      <c r="AA50" s="391"/>
      <c r="AB50" s="391"/>
      <c r="AC50" s="391"/>
      <c r="AD50" s="391"/>
      <c r="AE50" s="392"/>
      <c r="AF50" s="390"/>
      <c r="AG50" s="391"/>
      <c r="AH50" s="391"/>
      <c r="AI50" s="391"/>
      <c r="AJ50" s="397"/>
    </row>
    <row r="51" spans="1:36" ht="12" customHeight="1" x14ac:dyDescent="0.15">
      <c r="A51" s="399"/>
      <c r="B51" s="394"/>
      <c r="C51" s="394"/>
      <c r="D51" s="395"/>
      <c r="E51" s="393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5"/>
      <c r="Q51" s="393"/>
      <c r="R51" s="394"/>
      <c r="S51" s="394"/>
      <c r="T51" s="395"/>
      <c r="U51" s="393"/>
      <c r="V51" s="394"/>
      <c r="W51" s="394"/>
      <c r="X51" s="394"/>
      <c r="Y51" s="394"/>
      <c r="Z51" s="394"/>
      <c r="AA51" s="394"/>
      <c r="AB51" s="394"/>
      <c r="AC51" s="394"/>
      <c r="AD51" s="394"/>
      <c r="AE51" s="395"/>
      <c r="AF51" s="393"/>
      <c r="AG51" s="394"/>
      <c r="AH51" s="394"/>
      <c r="AI51" s="394"/>
      <c r="AJ51" s="400"/>
    </row>
    <row r="52" spans="1:36" ht="12" customHeight="1" x14ac:dyDescent="0.15">
      <c r="A52" s="398" t="s">
        <v>112</v>
      </c>
      <c r="B52" s="391"/>
      <c r="C52" s="391"/>
      <c r="D52" s="392"/>
      <c r="E52" s="390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2"/>
      <c r="Q52" s="390"/>
      <c r="R52" s="391"/>
      <c r="S52" s="391"/>
      <c r="T52" s="392"/>
      <c r="U52" s="390"/>
      <c r="V52" s="391"/>
      <c r="W52" s="391"/>
      <c r="X52" s="391"/>
      <c r="Y52" s="391"/>
      <c r="Z52" s="391"/>
      <c r="AA52" s="391"/>
      <c r="AB52" s="391"/>
      <c r="AC52" s="391"/>
      <c r="AD52" s="391"/>
      <c r="AE52" s="392"/>
      <c r="AF52" s="390"/>
      <c r="AG52" s="391"/>
      <c r="AH52" s="391"/>
      <c r="AI52" s="391"/>
      <c r="AJ52" s="397"/>
    </row>
    <row r="53" spans="1:36" ht="12" customHeight="1" x14ac:dyDescent="0.15">
      <c r="A53" s="399"/>
      <c r="B53" s="394"/>
      <c r="C53" s="394"/>
      <c r="D53" s="395"/>
      <c r="E53" s="393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5"/>
      <c r="Q53" s="393"/>
      <c r="R53" s="394"/>
      <c r="S53" s="394"/>
      <c r="T53" s="395"/>
      <c r="U53" s="393"/>
      <c r="V53" s="394"/>
      <c r="W53" s="394"/>
      <c r="X53" s="394"/>
      <c r="Y53" s="394"/>
      <c r="Z53" s="394"/>
      <c r="AA53" s="394"/>
      <c r="AB53" s="394"/>
      <c r="AC53" s="394"/>
      <c r="AD53" s="394"/>
      <c r="AE53" s="395"/>
      <c r="AF53" s="393"/>
      <c r="AG53" s="394"/>
      <c r="AH53" s="394"/>
      <c r="AI53" s="394"/>
      <c r="AJ53" s="400"/>
    </row>
    <row r="54" spans="1:36" ht="12" customHeight="1" x14ac:dyDescent="0.15">
      <c r="A54" s="398" t="s">
        <v>113</v>
      </c>
      <c r="B54" s="391"/>
      <c r="C54" s="391"/>
      <c r="D54" s="392"/>
      <c r="E54" s="390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2"/>
      <c r="Q54" s="390"/>
      <c r="R54" s="391"/>
      <c r="S54" s="391"/>
      <c r="T54" s="392"/>
      <c r="U54" s="390"/>
      <c r="V54" s="391"/>
      <c r="W54" s="391"/>
      <c r="X54" s="391"/>
      <c r="Y54" s="391"/>
      <c r="Z54" s="391"/>
      <c r="AA54" s="391"/>
      <c r="AB54" s="391"/>
      <c r="AC54" s="391"/>
      <c r="AD54" s="391"/>
      <c r="AE54" s="392"/>
      <c r="AF54" s="390"/>
      <c r="AG54" s="391"/>
      <c r="AH54" s="391"/>
      <c r="AI54" s="391"/>
      <c r="AJ54" s="397"/>
    </row>
    <row r="55" spans="1:36" ht="12" customHeight="1" x14ac:dyDescent="0.15">
      <c r="A55" s="399"/>
      <c r="B55" s="394"/>
      <c r="C55" s="394"/>
      <c r="D55" s="395"/>
      <c r="E55" s="393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5"/>
      <c r="Q55" s="393"/>
      <c r="R55" s="394"/>
      <c r="S55" s="394"/>
      <c r="T55" s="395"/>
      <c r="U55" s="393"/>
      <c r="V55" s="394"/>
      <c r="W55" s="394"/>
      <c r="X55" s="394"/>
      <c r="Y55" s="394"/>
      <c r="Z55" s="394"/>
      <c r="AA55" s="394"/>
      <c r="AB55" s="394"/>
      <c r="AC55" s="394"/>
      <c r="AD55" s="394"/>
      <c r="AE55" s="395"/>
      <c r="AF55" s="393"/>
      <c r="AG55" s="394"/>
      <c r="AH55" s="394"/>
      <c r="AI55" s="394"/>
      <c r="AJ55" s="400"/>
    </row>
    <row r="56" spans="1:36" ht="12" customHeight="1" x14ac:dyDescent="0.15">
      <c r="A56" s="398" t="s">
        <v>114</v>
      </c>
      <c r="B56" s="391"/>
      <c r="C56" s="391"/>
      <c r="D56" s="392"/>
      <c r="E56" s="390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2"/>
      <c r="Q56" s="390"/>
      <c r="R56" s="391"/>
      <c r="S56" s="391"/>
      <c r="T56" s="392"/>
      <c r="U56" s="390"/>
      <c r="V56" s="391"/>
      <c r="W56" s="391"/>
      <c r="X56" s="391"/>
      <c r="Y56" s="391"/>
      <c r="Z56" s="391"/>
      <c r="AA56" s="391"/>
      <c r="AB56" s="391"/>
      <c r="AC56" s="391"/>
      <c r="AD56" s="391"/>
      <c r="AE56" s="392"/>
      <c r="AF56" s="390"/>
      <c r="AG56" s="391"/>
      <c r="AH56" s="391"/>
      <c r="AI56" s="391"/>
      <c r="AJ56" s="397"/>
    </row>
    <row r="57" spans="1:36" ht="12" customHeight="1" x14ac:dyDescent="0.15">
      <c r="A57" s="399"/>
      <c r="B57" s="394"/>
      <c r="C57" s="394"/>
      <c r="D57" s="395"/>
      <c r="E57" s="393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5"/>
      <c r="Q57" s="393"/>
      <c r="R57" s="394"/>
      <c r="S57" s="394"/>
      <c r="T57" s="395"/>
      <c r="U57" s="393"/>
      <c r="V57" s="394"/>
      <c r="W57" s="394"/>
      <c r="X57" s="394"/>
      <c r="Y57" s="394"/>
      <c r="Z57" s="394"/>
      <c r="AA57" s="394"/>
      <c r="AB57" s="394"/>
      <c r="AC57" s="394"/>
      <c r="AD57" s="394"/>
      <c r="AE57" s="395"/>
      <c r="AF57" s="393"/>
      <c r="AG57" s="394"/>
      <c r="AH57" s="394"/>
      <c r="AI57" s="394"/>
      <c r="AJ57" s="400"/>
    </row>
    <row r="58" spans="1:36" ht="12" customHeight="1" x14ac:dyDescent="0.15">
      <c r="A58" s="398" t="s">
        <v>115</v>
      </c>
      <c r="B58" s="391"/>
      <c r="C58" s="391"/>
      <c r="D58" s="392"/>
      <c r="E58" s="390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2"/>
      <c r="Q58" s="390"/>
      <c r="R58" s="391"/>
      <c r="S58" s="391"/>
      <c r="T58" s="392"/>
      <c r="U58" s="390"/>
      <c r="V58" s="391"/>
      <c r="W58" s="391"/>
      <c r="X58" s="391"/>
      <c r="Y58" s="391"/>
      <c r="Z58" s="391"/>
      <c r="AA58" s="391"/>
      <c r="AB58" s="391"/>
      <c r="AC58" s="391"/>
      <c r="AD58" s="391"/>
      <c r="AE58" s="392"/>
      <c r="AF58" s="390"/>
      <c r="AG58" s="391"/>
      <c r="AH58" s="391"/>
      <c r="AI58" s="391"/>
      <c r="AJ58" s="397"/>
    </row>
    <row r="59" spans="1:36" ht="12" customHeight="1" x14ac:dyDescent="0.15">
      <c r="A59" s="399"/>
      <c r="B59" s="394"/>
      <c r="C59" s="394"/>
      <c r="D59" s="395"/>
      <c r="E59" s="393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5"/>
      <c r="Q59" s="393"/>
      <c r="R59" s="394"/>
      <c r="S59" s="394"/>
      <c r="T59" s="395"/>
      <c r="U59" s="393"/>
      <c r="V59" s="394"/>
      <c r="W59" s="394"/>
      <c r="X59" s="394"/>
      <c r="Y59" s="394"/>
      <c r="Z59" s="394"/>
      <c r="AA59" s="394"/>
      <c r="AB59" s="394"/>
      <c r="AC59" s="394"/>
      <c r="AD59" s="394"/>
      <c r="AE59" s="395"/>
      <c r="AF59" s="393"/>
      <c r="AG59" s="394"/>
      <c r="AH59" s="394"/>
      <c r="AI59" s="394"/>
      <c r="AJ59" s="400"/>
    </row>
    <row r="60" spans="1:36" ht="12" customHeight="1" x14ac:dyDescent="0.15">
      <c r="A60" s="398" t="s">
        <v>116</v>
      </c>
      <c r="B60" s="391"/>
      <c r="C60" s="391"/>
      <c r="D60" s="392"/>
      <c r="E60" s="390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2"/>
      <c r="Q60" s="390"/>
      <c r="R60" s="391"/>
      <c r="S60" s="391"/>
      <c r="T60" s="392"/>
      <c r="U60" s="390"/>
      <c r="V60" s="391"/>
      <c r="W60" s="391"/>
      <c r="X60" s="391"/>
      <c r="Y60" s="391"/>
      <c r="Z60" s="391"/>
      <c r="AA60" s="391"/>
      <c r="AB60" s="391"/>
      <c r="AC60" s="391"/>
      <c r="AD60" s="391"/>
      <c r="AE60" s="392"/>
      <c r="AF60" s="390"/>
      <c r="AG60" s="391"/>
      <c r="AH60" s="391"/>
      <c r="AI60" s="391"/>
      <c r="AJ60" s="397"/>
    </row>
    <row r="61" spans="1:36" ht="12" customHeight="1" thickBot="1" x14ac:dyDescent="0.2">
      <c r="A61" s="323"/>
      <c r="B61" s="326"/>
      <c r="C61" s="326"/>
      <c r="D61" s="386"/>
      <c r="E61" s="385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86"/>
      <c r="Q61" s="385"/>
      <c r="R61" s="326"/>
      <c r="S61" s="326"/>
      <c r="T61" s="386"/>
      <c r="U61" s="385"/>
      <c r="V61" s="326"/>
      <c r="W61" s="326"/>
      <c r="X61" s="326"/>
      <c r="Y61" s="326"/>
      <c r="Z61" s="326"/>
      <c r="AA61" s="326"/>
      <c r="AB61" s="326"/>
      <c r="AC61" s="326"/>
      <c r="AD61" s="326"/>
      <c r="AE61" s="386"/>
      <c r="AF61" s="385"/>
      <c r="AG61" s="326"/>
      <c r="AH61" s="326"/>
      <c r="AI61" s="326"/>
      <c r="AJ61" s="324"/>
    </row>
    <row r="62" spans="1:36" ht="3.75" customHeight="1" x14ac:dyDescent="0.15">
      <c r="A62" s="13"/>
    </row>
    <row r="63" spans="1:36" x14ac:dyDescent="0.15">
      <c r="A63" s="13"/>
      <c r="C63" s="240" t="s">
        <v>9</v>
      </c>
      <c r="D63" s="240"/>
      <c r="E63" s="240"/>
    </row>
    <row r="64" spans="1:36" ht="8.25" customHeight="1" x14ac:dyDescent="0.15">
      <c r="A64" s="13"/>
      <c r="F64" s="290"/>
      <c r="G64" s="292"/>
      <c r="H64" s="292"/>
      <c r="I64" s="368"/>
      <c r="J64" s="238" t="s">
        <v>29</v>
      </c>
      <c r="K64" s="240"/>
      <c r="M64" s="240" t="s">
        <v>30</v>
      </c>
      <c r="N64" s="240"/>
      <c r="O64" s="240" t="s">
        <v>511</v>
      </c>
      <c r="P64" s="240"/>
      <c r="Q64" s="240"/>
      <c r="R64" s="240" t="s">
        <v>31</v>
      </c>
      <c r="S64" s="396"/>
      <c r="T64" s="290">
        <f>F64*700</f>
        <v>0</v>
      </c>
      <c r="U64" s="292"/>
      <c r="V64" s="292"/>
      <c r="W64" s="292"/>
      <c r="X64" s="292"/>
      <c r="Y64" s="292"/>
      <c r="Z64" s="292"/>
      <c r="AA64" s="368"/>
      <c r="AB64" s="238" t="s">
        <v>10</v>
      </c>
      <c r="AC64" s="240"/>
    </row>
    <row r="65" spans="1:36" ht="9" customHeight="1" x14ac:dyDescent="0.15">
      <c r="A65" s="13"/>
      <c r="F65" s="350"/>
      <c r="G65" s="214"/>
      <c r="H65" s="214"/>
      <c r="I65" s="351"/>
      <c r="J65" s="238"/>
      <c r="K65" s="240"/>
      <c r="M65" s="240"/>
      <c r="N65" s="240"/>
      <c r="O65" s="240"/>
      <c r="P65" s="240"/>
      <c r="Q65" s="240"/>
      <c r="R65" s="240"/>
      <c r="S65" s="396"/>
      <c r="T65" s="350"/>
      <c r="U65" s="214"/>
      <c r="V65" s="214"/>
      <c r="W65" s="214"/>
      <c r="X65" s="214"/>
      <c r="Y65" s="214"/>
      <c r="Z65" s="214"/>
      <c r="AA65" s="351"/>
      <c r="AB65" s="238"/>
      <c r="AC65" s="240"/>
    </row>
    <row r="66" spans="1:36" ht="8.25" customHeight="1" x14ac:dyDescent="0.15"/>
    <row r="67" spans="1:36" x14ac:dyDescent="0.15">
      <c r="A67" s="369" t="s">
        <v>82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</row>
    <row r="68" spans="1:36" ht="7.5" customHeight="1" x14ac:dyDescent="0.15"/>
    <row r="69" spans="1:36" x14ac:dyDescent="0.15">
      <c r="A69" s="240" t="s">
        <v>503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</row>
    <row r="70" spans="1:36" ht="6.75" customHeight="1" x14ac:dyDescent="0.15"/>
    <row r="71" spans="1:36" x14ac:dyDescent="0.15">
      <c r="A71" s="13" t="s">
        <v>118</v>
      </c>
      <c r="B71" s="240" t="s">
        <v>484</v>
      </c>
      <c r="C71" s="240"/>
      <c r="D71" s="214">
        <f>入力シート!B1</f>
        <v>4</v>
      </c>
      <c r="E71" s="214"/>
      <c r="F71" s="13" t="s">
        <v>85</v>
      </c>
      <c r="G71" s="214"/>
      <c r="H71" s="214"/>
      <c r="I71" s="13" t="s">
        <v>32</v>
      </c>
      <c r="J71" s="214"/>
      <c r="K71" s="214"/>
      <c r="L71" s="19" t="s">
        <v>33</v>
      </c>
    </row>
    <row r="72" spans="1:36" x14ac:dyDescent="0.15">
      <c r="A72" s="13"/>
      <c r="B72" s="12"/>
      <c r="C72" s="12"/>
      <c r="D72" s="16"/>
      <c r="E72" s="16"/>
      <c r="G72" s="16"/>
      <c r="H72" s="16"/>
      <c r="J72" s="16"/>
      <c r="K72" s="16"/>
      <c r="L72" s="19"/>
      <c r="P72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72" s="214"/>
      <c r="R72" s="214"/>
      <c r="S72" s="214"/>
      <c r="T72" s="214"/>
      <c r="U72" s="214"/>
      <c r="V72" s="214"/>
      <c r="W72" s="214"/>
      <c r="X72" s="214"/>
      <c r="Y72" s="240" t="s">
        <v>451</v>
      </c>
      <c r="Z72" s="240"/>
      <c r="AA72" s="240"/>
      <c r="AB72" s="214" t="str">
        <f>IF(入力シート!B4="","",入力シート!B4)</f>
        <v/>
      </c>
      <c r="AC72" s="214"/>
      <c r="AD72" s="214"/>
      <c r="AE72" s="214"/>
      <c r="AF72" s="214"/>
      <c r="AG72" s="214"/>
      <c r="AH72" s="214"/>
      <c r="AJ72" s="20" t="s">
        <v>452</v>
      </c>
    </row>
    <row r="73" spans="1:36" s="132" customFormat="1" x14ac:dyDescent="0.15">
      <c r="B73" s="135"/>
      <c r="C73" s="135"/>
      <c r="D73" s="133"/>
      <c r="E73" s="133"/>
      <c r="G73" s="133"/>
      <c r="H73" s="133"/>
      <c r="J73" s="133"/>
      <c r="K73" s="133"/>
      <c r="L73" s="19"/>
      <c r="P73" s="133"/>
      <c r="Q73" s="133"/>
      <c r="R73" s="133"/>
      <c r="S73" s="133"/>
      <c r="T73" s="133"/>
      <c r="U73" s="133"/>
      <c r="V73" s="133"/>
      <c r="W73" s="133"/>
      <c r="X73" s="133"/>
      <c r="Y73" s="135"/>
      <c r="Z73" s="135"/>
      <c r="AA73" s="135"/>
      <c r="AB73" s="133"/>
      <c r="AC73" s="133"/>
      <c r="AD73" s="133"/>
      <c r="AE73" s="133"/>
      <c r="AF73" s="133"/>
      <c r="AG73" s="133"/>
      <c r="AH73" s="133"/>
      <c r="AJ73" s="19"/>
    </row>
    <row r="74" spans="1:36" s="132" customFormat="1" x14ac:dyDescent="0.15">
      <c r="A74" s="240" t="s">
        <v>504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</row>
    <row r="75" spans="1:36" ht="15" customHeight="1" x14ac:dyDescent="0.15">
      <c r="B75" s="240" t="s">
        <v>492</v>
      </c>
      <c r="C75" s="240"/>
      <c r="D75" s="214">
        <v>4</v>
      </c>
      <c r="E75" s="214"/>
      <c r="F75" s="132" t="s">
        <v>85</v>
      </c>
      <c r="G75" s="214"/>
      <c r="H75" s="214"/>
      <c r="I75" s="132" t="s">
        <v>32</v>
      </c>
      <c r="J75" s="214"/>
      <c r="K75" s="214"/>
      <c r="L75" s="19" t="s">
        <v>33</v>
      </c>
    </row>
    <row r="76" spans="1:36" x14ac:dyDescent="0.15"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214" t="str">
        <f>IF(入力シート!B3="","",INDEX(入力シート!$G$2:$L$100,MATCH(入力シート!$B$3,入力シート!$G$2:$G$100,0),4))&amp;"中学校体育連盟"</f>
        <v>中学校体育連盟</v>
      </c>
      <c r="Q76" s="214"/>
      <c r="R76" s="214"/>
      <c r="S76" s="214"/>
      <c r="T76" s="214"/>
      <c r="U76" s="214"/>
      <c r="V76" s="214"/>
      <c r="W76" s="214"/>
      <c r="X76" s="214"/>
      <c r="Y76" s="320" t="s">
        <v>11</v>
      </c>
      <c r="Z76" s="320"/>
      <c r="AA76" s="320"/>
      <c r="AB76" s="214" t="str">
        <f>IF(入力シート!B3="","",INDEX(入力シート!$G$2:$L$100,MATCH(入力シート!$B$3,入力シート!$G$2:$G$100,0),5))</f>
        <v/>
      </c>
      <c r="AC76" s="214"/>
      <c r="AD76" s="214"/>
      <c r="AE76" s="214"/>
      <c r="AF76" s="214"/>
      <c r="AG76" s="214"/>
      <c r="AH76" s="214"/>
      <c r="AI76" s="19"/>
      <c r="AJ76" s="20" t="s">
        <v>12</v>
      </c>
    </row>
  </sheetData>
  <mergeCells count="160">
    <mergeCell ref="A10:G11"/>
    <mergeCell ref="H10:R11"/>
    <mergeCell ref="S10:T11"/>
    <mergeCell ref="U10:AJ11"/>
    <mergeCell ref="A12:G13"/>
    <mergeCell ref="H12:R13"/>
    <mergeCell ref="S12:T13"/>
    <mergeCell ref="U12:AJ13"/>
    <mergeCell ref="D1:AD2"/>
    <mergeCell ref="C3:F4"/>
    <mergeCell ref="H3:R4"/>
    <mergeCell ref="T3:AA4"/>
    <mergeCell ref="A6:G7"/>
    <mergeCell ref="H6:R7"/>
    <mergeCell ref="S6:Y7"/>
    <mergeCell ref="Z6:AJ7"/>
    <mergeCell ref="A8:G9"/>
    <mergeCell ref="H8:R9"/>
    <mergeCell ref="S8:T9"/>
    <mergeCell ref="U8:AJ9"/>
    <mergeCell ref="AM18:BL47"/>
    <mergeCell ref="A20:D21"/>
    <mergeCell ref="E20:W21"/>
    <mergeCell ref="X20:AB21"/>
    <mergeCell ref="AC20:AJ21"/>
    <mergeCell ref="A22:D23"/>
    <mergeCell ref="V14:Z15"/>
    <mergeCell ref="AC14:AJ15"/>
    <mergeCell ref="A16:D17"/>
    <mergeCell ref="E16:W17"/>
    <mergeCell ref="X16:AB17"/>
    <mergeCell ref="AC16:AJ17"/>
    <mergeCell ref="A14:C15"/>
    <mergeCell ref="D14:I15"/>
    <mergeCell ref="J14:K15"/>
    <mergeCell ref="L14:N15"/>
    <mergeCell ref="Q14:S15"/>
    <mergeCell ref="T14:U15"/>
    <mergeCell ref="E22:W23"/>
    <mergeCell ref="X22:AB23"/>
    <mergeCell ref="AC22:AJ23"/>
    <mergeCell ref="A24:D25"/>
    <mergeCell ref="E24:W25"/>
    <mergeCell ref="X24:AB25"/>
    <mergeCell ref="AC24:AJ25"/>
    <mergeCell ref="A18:D19"/>
    <mergeCell ref="E18:W19"/>
    <mergeCell ref="X18:AB19"/>
    <mergeCell ref="AC18:AJ19"/>
    <mergeCell ref="A30:D31"/>
    <mergeCell ref="E30:W31"/>
    <mergeCell ref="X30:AB31"/>
    <mergeCell ref="AC30:AJ31"/>
    <mergeCell ref="A32:D33"/>
    <mergeCell ref="E32:W33"/>
    <mergeCell ref="X32:AB33"/>
    <mergeCell ref="AC32:AJ33"/>
    <mergeCell ref="A26:D27"/>
    <mergeCell ref="E26:W27"/>
    <mergeCell ref="X26:AB27"/>
    <mergeCell ref="AC26:AJ27"/>
    <mergeCell ref="A28:D29"/>
    <mergeCell ref="E28:W29"/>
    <mergeCell ref="X28:AB29"/>
    <mergeCell ref="AC28:AJ29"/>
    <mergeCell ref="AF36:AJ37"/>
    <mergeCell ref="A38:D39"/>
    <mergeCell ref="E38:P39"/>
    <mergeCell ref="Q38:T39"/>
    <mergeCell ref="U38:AE39"/>
    <mergeCell ref="AF38:AJ39"/>
    <mergeCell ref="A34:C35"/>
    <mergeCell ref="F34:AB35"/>
    <mergeCell ref="A36:D37"/>
    <mergeCell ref="E36:P37"/>
    <mergeCell ref="Q36:T37"/>
    <mergeCell ref="U36:AE37"/>
    <mergeCell ref="A40:D41"/>
    <mergeCell ref="E40:P41"/>
    <mergeCell ref="Q40:T41"/>
    <mergeCell ref="U40:AE41"/>
    <mergeCell ref="AF40:AJ41"/>
    <mergeCell ref="A42:D43"/>
    <mergeCell ref="E42:P43"/>
    <mergeCell ref="Q42:T43"/>
    <mergeCell ref="U42:AE43"/>
    <mergeCell ref="AF42:AJ43"/>
    <mergeCell ref="A44:D45"/>
    <mergeCell ref="E44:P45"/>
    <mergeCell ref="Q44:T45"/>
    <mergeCell ref="U44:AE45"/>
    <mergeCell ref="AF44:AJ45"/>
    <mergeCell ref="A46:D47"/>
    <mergeCell ref="E46:P47"/>
    <mergeCell ref="Q46:T47"/>
    <mergeCell ref="U46:AE47"/>
    <mergeCell ref="AF46:AJ47"/>
    <mergeCell ref="A48:D49"/>
    <mergeCell ref="E48:P49"/>
    <mergeCell ref="Q48:T49"/>
    <mergeCell ref="U48:AE49"/>
    <mergeCell ref="AF48:AJ49"/>
    <mergeCell ref="A50:D51"/>
    <mergeCell ref="E50:P51"/>
    <mergeCell ref="Q50:T51"/>
    <mergeCell ref="U50:AE51"/>
    <mergeCell ref="AF50:AJ51"/>
    <mergeCell ref="A52:D53"/>
    <mergeCell ref="E52:P53"/>
    <mergeCell ref="Q52:T53"/>
    <mergeCell ref="U52:AE53"/>
    <mergeCell ref="AF52:AJ53"/>
    <mergeCell ref="A54:D55"/>
    <mergeCell ref="E54:P55"/>
    <mergeCell ref="Q54:T55"/>
    <mergeCell ref="U54:AE55"/>
    <mergeCell ref="AF54:AJ55"/>
    <mergeCell ref="E60:P61"/>
    <mergeCell ref="Q60:T61"/>
    <mergeCell ref="U60:AE61"/>
    <mergeCell ref="AB64:AC65"/>
    <mergeCell ref="F64:I65"/>
    <mergeCell ref="J64:K65"/>
    <mergeCell ref="AF60:AJ61"/>
    <mergeCell ref="C63:E63"/>
    <mergeCell ref="A56:D57"/>
    <mergeCell ref="E56:P57"/>
    <mergeCell ref="Q56:T57"/>
    <mergeCell ref="U56:AE57"/>
    <mergeCell ref="AF56:AJ57"/>
    <mergeCell ref="A58:D59"/>
    <mergeCell ref="E58:P59"/>
    <mergeCell ref="Q58:T59"/>
    <mergeCell ref="U58:AE59"/>
    <mergeCell ref="AF58:AJ59"/>
    <mergeCell ref="A60:D61"/>
    <mergeCell ref="B75:C75"/>
    <mergeCell ref="AB76:AH76"/>
    <mergeCell ref="M64:N65"/>
    <mergeCell ref="E76:G76"/>
    <mergeCell ref="H76:J76"/>
    <mergeCell ref="K76:O76"/>
    <mergeCell ref="P76:X76"/>
    <mergeCell ref="Y76:AA76"/>
    <mergeCell ref="A67:AE67"/>
    <mergeCell ref="B71:C71"/>
    <mergeCell ref="D71:E71"/>
    <mergeCell ref="G71:H71"/>
    <mergeCell ref="J71:K71"/>
    <mergeCell ref="P72:X72"/>
    <mergeCell ref="Y72:AA72"/>
    <mergeCell ref="AB72:AH72"/>
    <mergeCell ref="O64:Q65"/>
    <mergeCell ref="R64:S65"/>
    <mergeCell ref="T64:AA65"/>
    <mergeCell ref="A69:AJ69"/>
    <mergeCell ref="A74:AJ74"/>
    <mergeCell ref="G75:H75"/>
    <mergeCell ref="J75:K75"/>
    <mergeCell ref="D75:E75"/>
  </mergeCells>
  <phoneticPr fontId="2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28" workbookViewId="0">
      <selection activeCell="D32" sqref="D32:E32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</row>
    <row r="2" spans="1:8" ht="3.75" customHeight="1" x14ac:dyDescent="0.15"/>
    <row r="3" spans="1:8" ht="22.5" customHeight="1" x14ac:dyDescent="0.15">
      <c r="C3" s="4" t="s">
        <v>7</v>
      </c>
      <c r="E3" s="3" t="s">
        <v>8</v>
      </c>
    </row>
    <row r="4" spans="1:8" ht="4.5" customHeight="1" x14ac:dyDescent="0.15">
      <c r="C4" s="49"/>
      <c r="E4" s="3"/>
    </row>
    <row r="5" spans="1:8" ht="17.25" x14ac:dyDescent="0.15">
      <c r="B5" s="6"/>
      <c r="C5" s="45" t="s">
        <v>146</v>
      </c>
      <c r="D5" s="13"/>
      <c r="E5" s="46"/>
    </row>
    <row r="6" spans="1:8" x14ac:dyDescent="0.15">
      <c r="B6" t="s">
        <v>99</v>
      </c>
      <c r="E6" t="s">
        <v>145</v>
      </c>
      <c r="F6" s="34"/>
      <c r="G6" s="2"/>
      <c r="H6" s="2"/>
    </row>
    <row r="7" spans="1:8" ht="23.2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</row>
    <row r="8" spans="1:8" ht="23.25" customHeight="1" x14ac:dyDescent="0.15">
      <c r="A8" s="202" t="s">
        <v>417</v>
      </c>
      <c r="B8" s="202"/>
      <c r="C8" s="99"/>
      <c r="D8" s="91" t="s">
        <v>424</v>
      </c>
      <c r="E8" s="197" t="s">
        <v>432</v>
      </c>
      <c r="F8" s="198"/>
      <c r="G8" s="198"/>
      <c r="H8" s="199"/>
    </row>
    <row r="9" spans="1:8" ht="23.25" customHeight="1" x14ac:dyDescent="0.15">
      <c r="A9" s="202" t="s">
        <v>2</v>
      </c>
      <c r="B9" s="202"/>
      <c r="C9" s="7"/>
      <c r="D9" s="91" t="s">
        <v>424</v>
      </c>
      <c r="E9" s="197" t="s">
        <v>434</v>
      </c>
      <c r="F9" s="198"/>
      <c r="G9" s="198"/>
      <c r="H9" s="199"/>
    </row>
    <row r="10" spans="1:8" ht="23.25" customHeight="1" x14ac:dyDescent="0.15">
      <c r="A10" s="202" t="s">
        <v>6</v>
      </c>
      <c r="B10" s="202"/>
      <c r="C10" s="7"/>
      <c r="D10" s="91" t="s">
        <v>424</v>
      </c>
      <c r="E10" s="197" t="s">
        <v>434</v>
      </c>
      <c r="F10" s="198"/>
      <c r="G10" s="198"/>
      <c r="H10" s="199"/>
    </row>
    <row r="11" spans="1:8" ht="23.25" customHeight="1" x14ac:dyDescent="0.15">
      <c r="A11" s="202" t="s">
        <v>6</v>
      </c>
      <c r="B11" s="202"/>
      <c r="C11" s="6"/>
      <c r="D11" s="91" t="s">
        <v>424</v>
      </c>
      <c r="E11" s="197" t="s">
        <v>427</v>
      </c>
      <c r="F11" s="198"/>
      <c r="G11" s="198"/>
      <c r="H11" s="199"/>
    </row>
    <row r="12" spans="1:8" x14ac:dyDescent="0.15">
      <c r="A12" s="7" t="s">
        <v>0</v>
      </c>
      <c r="B12" s="7" t="s">
        <v>1</v>
      </c>
      <c r="C12" s="201" t="s">
        <v>3</v>
      </c>
      <c r="D12" s="201"/>
      <c r="E12" s="7" t="s">
        <v>4</v>
      </c>
      <c r="F12" s="203" t="s">
        <v>13</v>
      </c>
      <c r="G12" s="204"/>
      <c r="H12" s="205"/>
    </row>
    <row r="13" spans="1:8" ht="23.25" customHeight="1" x14ac:dyDescent="0.15">
      <c r="A13" s="7">
        <v>1</v>
      </c>
      <c r="B13" s="7"/>
      <c r="C13" s="201"/>
      <c r="D13" s="201"/>
      <c r="E13" s="6"/>
      <c r="F13" s="206"/>
      <c r="G13" s="206"/>
      <c r="H13" s="206"/>
    </row>
    <row r="14" spans="1:8" ht="23.25" customHeight="1" x14ac:dyDescent="0.15">
      <c r="A14" s="7">
        <v>2</v>
      </c>
      <c r="B14" s="7"/>
      <c r="C14" s="201"/>
      <c r="D14" s="201"/>
      <c r="E14" s="6"/>
      <c r="F14" s="206"/>
      <c r="G14" s="206"/>
      <c r="H14" s="206"/>
    </row>
    <row r="15" spans="1:8" ht="23.25" customHeight="1" x14ac:dyDescent="0.15">
      <c r="A15" s="7">
        <v>3</v>
      </c>
      <c r="B15" s="7"/>
      <c r="C15" s="201"/>
      <c r="D15" s="201"/>
      <c r="E15" s="6"/>
      <c r="F15" s="206"/>
      <c r="G15" s="206"/>
      <c r="H15" s="206"/>
    </row>
    <row r="16" spans="1:8" ht="23.25" customHeight="1" x14ac:dyDescent="0.15">
      <c r="A16" s="7">
        <v>4</v>
      </c>
      <c r="B16" s="7"/>
      <c r="C16" s="201"/>
      <c r="D16" s="201"/>
      <c r="E16" s="6"/>
      <c r="F16" s="206"/>
      <c r="G16" s="206"/>
      <c r="H16" s="206"/>
    </row>
    <row r="17" spans="1:8" ht="23.25" customHeight="1" x14ac:dyDescent="0.15">
      <c r="A17" s="7">
        <v>5</v>
      </c>
      <c r="B17" s="7"/>
      <c r="C17" s="201"/>
      <c r="D17" s="201"/>
      <c r="E17" s="6"/>
      <c r="F17" s="206"/>
      <c r="G17" s="206"/>
      <c r="H17" s="206"/>
    </row>
    <row r="18" spans="1:8" ht="23.25" customHeight="1" x14ac:dyDescent="0.15">
      <c r="A18" s="7">
        <v>6</v>
      </c>
      <c r="B18" s="7"/>
      <c r="C18" s="201"/>
      <c r="D18" s="201"/>
      <c r="E18" s="6"/>
      <c r="F18" s="206"/>
      <c r="G18" s="206"/>
      <c r="H18" s="206"/>
    </row>
    <row r="19" spans="1:8" ht="23.25" customHeight="1" x14ac:dyDescent="0.15">
      <c r="A19" s="7">
        <v>7</v>
      </c>
      <c r="B19" s="7"/>
      <c r="C19" s="201"/>
      <c r="D19" s="201"/>
      <c r="E19" s="6"/>
      <c r="F19" s="206"/>
      <c r="G19" s="206"/>
      <c r="H19" s="206"/>
    </row>
    <row r="20" spans="1:8" ht="23.25" customHeight="1" x14ac:dyDescent="0.15">
      <c r="A20" s="7">
        <v>8</v>
      </c>
      <c r="B20" s="7"/>
      <c r="C20" s="201"/>
      <c r="D20" s="201"/>
      <c r="E20" s="6"/>
      <c r="F20" s="206"/>
      <c r="G20" s="206"/>
      <c r="H20" s="206"/>
    </row>
    <row r="21" spans="1:8" ht="23.25" customHeight="1" x14ac:dyDescent="0.15">
      <c r="A21" s="7">
        <v>9</v>
      </c>
      <c r="B21" s="7"/>
      <c r="C21" s="201"/>
      <c r="D21" s="201"/>
      <c r="E21" s="6"/>
      <c r="F21" s="206"/>
      <c r="G21" s="206"/>
      <c r="H21" s="206"/>
    </row>
    <row r="22" spans="1:8" ht="23.25" customHeight="1" x14ac:dyDescent="0.15">
      <c r="A22" s="7">
        <v>10</v>
      </c>
      <c r="B22" s="7"/>
      <c r="C22" s="201"/>
      <c r="D22" s="201"/>
      <c r="E22" s="6"/>
      <c r="F22" s="206"/>
      <c r="G22" s="206"/>
      <c r="H22" s="206"/>
    </row>
    <row r="23" spans="1:8" ht="23.25" customHeight="1" x14ac:dyDescent="0.15">
      <c r="A23" s="7">
        <v>11</v>
      </c>
      <c r="B23" s="7"/>
      <c r="C23" s="201"/>
      <c r="D23" s="201"/>
      <c r="E23" s="6"/>
      <c r="F23" s="206"/>
      <c r="G23" s="206"/>
      <c r="H23" s="206"/>
    </row>
    <row r="24" spans="1:8" ht="23.25" customHeight="1" x14ac:dyDescent="0.15">
      <c r="A24" s="7">
        <v>12</v>
      </c>
      <c r="B24" s="7"/>
      <c r="C24" s="201"/>
      <c r="D24" s="201"/>
      <c r="E24" s="6"/>
      <c r="F24" s="206"/>
      <c r="G24" s="206"/>
      <c r="H24" s="206"/>
    </row>
    <row r="25" spans="1:8" ht="23.25" customHeight="1" x14ac:dyDescent="0.15">
      <c r="A25" s="7">
        <v>13</v>
      </c>
      <c r="B25" s="7"/>
      <c r="C25" s="201"/>
      <c r="D25" s="201"/>
      <c r="E25" s="6"/>
      <c r="F25" s="206"/>
      <c r="G25" s="206"/>
      <c r="H25" s="206"/>
    </row>
    <row r="26" spans="1:8" ht="23.25" customHeight="1" x14ac:dyDescent="0.15">
      <c r="A26" s="7">
        <v>14</v>
      </c>
      <c r="B26" s="7"/>
      <c r="C26" s="201"/>
      <c r="D26" s="201"/>
      <c r="E26" s="6"/>
      <c r="F26" s="206"/>
      <c r="G26" s="206"/>
      <c r="H26" s="206"/>
    </row>
    <row r="27" spans="1:8" ht="23.25" customHeight="1" x14ac:dyDescent="0.15">
      <c r="A27" s="7">
        <v>15</v>
      </c>
      <c r="B27" s="7"/>
      <c r="C27" s="201"/>
      <c r="D27" s="201"/>
      <c r="E27" s="6"/>
      <c r="F27" s="206"/>
      <c r="G27" s="206"/>
      <c r="H27" s="206"/>
    </row>
    <row r="28" spans="1:8" ht="23.25" customHeight="1" x14ac:dyDescent="0.15">
      <c r="A28" s="7">
        <v>16</v>
      </c>
      <c r="B28" s="7"/>
      <c r="C28" s="201"/>
      <c r="D28" s="201"/>
      <c r="E28" s="6"/>
      <c r="F28" s="206"/>
      <c r="G28" s="206"/>
      <c r="H28" s="206"/>
    </row>
    <row r="29" spans="1:8" ht="23.25" customHeight="1" x14ac:dyDescent="0.15">
      <c r="A29" s="7">
        <v>17</v>
      </c>
      <c r="B29" s="7"/>
      <c r="C29" s="201"/>
      <c r="D29" s="201"/>
      <c r="E29" s="6"/>
      <c r="F29" s="206"/>
      <c r="G29" s="206"/>
      <c r="H29" s="206"/>
    </row>
    <row r="30" spans="1:8" ht="23.25" customHeight="1" x14ac:dyDescent="0.15">
      <c r="A30" s="7">
        <v>18</v>
      </c>
      <c r="B30" s="7"/>
      <c r="C30" s="201"/>
      <c r="D30" s="201"/>
      <c r="E30" s="6"/>
      <c r="F30" s="206"/>
      <c r="G30" s="206"/>
      <c r="H30" s="206"/>
    </row>
    <row r="31" spans="1:8" ht="19.5" customHeight="1" x14ac:dyDescent="0.15">
      <c r="B31" t="s">
        <v>9</v>
      </c>
      <c r="F31" s="212" t="s">
        <v>538</v>
      </c>
      <c r="G31" s="212"/>
      <c r="H31" s="212"/>
    </row>
    <row r="32" spans="1:8" ht="16.5" customHeight="1" x14ac:dyDescent="0.15">
      <c r="B32" s="6"/>
      <c r="C32" t="s">
        <v>510</v>
      </c>
      <c r="D32" s="209">
        <f>B32*700</f>
        <v>0</v>
      </c>
      <c r="E32" s="210"/>
      <c r="F32" t="s">
        <v>10</v>
      </c>
    </row>
    <row r="33" spans="1:8" ht="6.75" customHeight="1" x14ac:dyDescent="0.15"/>
    <row r="34" spans="1:8" x14ac:dyDescent="0.15">
      <c r="A34" s="211" t="s">
        <v>102</v>
      </c>
      <c r="B34" s="211"/>
      <c r="C34" s="211"/>
      <c r="D34" s="211"/>
      <c r="E34" s="211"/>
      <c r="F34" s="211"/>
    </row>
    <row r="35" spans="1:8" x14ac:dyDescent="0.15">
      <c r="A35" s="208" t="s">
        <v>498</v>
      </c>
      <c r="B35" s="208"/>
      <c r="C35" s="208"/>
      <c r="D35" s="208"/>
      <c r="E35" s="208"/>
      <c r="F35" s="208"/>
    </row>
    <row r="36" spans="1:8" ht="4.5" customHeight="1" x14ac:dyDescent="0.15"/>
    <row r="37" spans="1:8" x14ac:dyDescent="0.15">
      <c r="A37" s="213" t="str">
        <f>"令和"&amp;入力シート!B1&amp;"年"</f>
        <v>令和4年</v>
      </c>
      <c r="B37" s="213"/>
      <c r="C37" t="s">
        <v>409</v>
      </c>
    </row>
    <row r="38" spans="1:8" ht="18" customHeight="1" x14ac:dyDescent="0.15">
      <c r="A38" s="23"/>
      <c r="B38" s="23"/>
      <c r="C38" s="20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D38" s="207"/>
      <c r="E38" s="8" t="s">
        <v>60</v>
      </c>
      <c r="F38" s="35" t="str">
        <f>IF(入力シート!B4="","",入力シート!B4)</f>
        <v/>
      </c>
      <c r="H38" s="7" t="s">
        <v>12</v>
      </c>
    </row>
    <row r="39" spans="1:8" ht="9" customHeight="1" x14ac:dyDescent="0.15">
      <c r="A39" s="128"/>
      <c r="B39" s="128"/>
      <c r="C39" s="129"/>
      <c r="D39" s="129"/>
      <c r="E39" s="129"/>
      <c r="F39" s="129"/>
      <c r="H39" s="129"/>
    </row>
    <row r="40" spans="1:8" ht="18" customHeight="1" x14ac:dyDescent="0.15">
      <c r="A40" s="208" t="s">
        <v>499</v>
      </c>
      <c r="B40" s="208"/>
      <c r="C40" s="208"/>
      <c r="D40" s="208"/>
      <c r="E40" s="208"/>
      <c r="F40" s="208"/>
      <c r="H40" s="129"/>
    </row>
    <row r="41" spans="1:8" ht="15" customHeight="1" x14ac:dyDescent="0.15">
      <c r="A41" s="213" t="str">
        <f>"令和"&amp;入力シート!B1&amp;"年"</f>
        <v>令和4年</v>
      </c>
      <c r="B41" s="213"/>
      <c r="C41" t="s">
        <v>409</v>
      </c>
    </row>
    <row r="42" spans="1:8" ht="18" customHeight="1" x14ac:dyDescent="0.15">
      <c r="B42" s="42"/>
      <c r="C42" s="207" t="str">
        <f>IF(入力シート!B3="","",INDEX(入力シート!$G$2:$L$100,MATCH(入力シート!$B$3,入力シート!$G$2:$G$100,0),4))&amp;"中学校体育連盟"</f>
        <v>中学校体育連盟</v>
      </c>
      <c r="D42" s="207"/>
      <c r="E42" s="8" t="s">
        <v>11</v>
      </c>
      <c r="F42" s="35" t="str">
        <f>IF(入力シート!B3="","",INDEX(入力シート!$G$2:$L$100,MATCH(入力シート!$B$3,入力シート!$G$2:$G$100,0),5))</f>
        <v/>
      </c>
      <c r="G42" s="8"/>
      <c r="H42" s="7" t="s">
        <v>12</v>
      </c>
    </row>
  </sheetData>
  <mergeCells count="59">
    <mergeCell ref="F31:H31"/>
    <mergeCell ref="A41:B41"/>
    <mergeCell ref="A40:F40"/>
    <mergeCell ref="C38:D38"/>
    <mergeCell ref="A37:B37"/>
    <mergeCell ref="C42:D42"/>
    <mergeCell ref="F18:H18"/>
    <mergeCell ref="A35:F35"/>
    <mergeCell ref="D32:E32"/>
    <mergeCell ref="A34:F34"/>
    <mergeCell ref="F28:H28"/>
    <mergeCell ref="F29:H29"/>
    <mergeCell ref="F30:H30"/>
    <mergeCell ref="C28:D28"/>
    <mergeCell ref="C29:D29"/>
    <mergeCell ref="C30:D30"/>
    <mergeCell ref="F19:H19"/>
    <mergeCell ref="F20:H20"/>
    <mergeCell ref="F21:H21"/>
    <mergeCell ref="F22:H22"/>
    <mergeCell ref="F27:H27"/>
    <mergeCell ref="F23:H23"/>
    <mergeCell ref="F16:H16"/>
    <mergeCell ref="C27:D27"/>
    <mergeCell ref="C26:D26"/>
    <mergeCell ref="C17:D17"/>
    <mergeCell ref="F26:H26"/>
    <mergeCell ref="E10:H10"/>
    <mergeCell ref="E11:H11"/>
    <mergeCell ref="C25:D25"/>
    <mergeCell ref="F24:H24"/>
    <mergeCell ref="F25:H25"/>
    <mergeCell ref="C16:D16"/>
    <mergeCell ref="C20:D20"/>
    <mergeCell ref="C21:D21"/>
    <mergeCell ref="C22:D22"/>
    <mergeCell ref="C23:D23"/>
    <mergeCell ref="C24:D24"/>
    <mergeCell ref="C19:D19"/>
    <mergeCell ref="C18:D18"/>
    <mergeCell ref="F15:H15"/>
    <mergeCell ref="F17:H17"/>
    <mergeCell ref="C15:D15"/>
    <mergeCell ref="E8:H8"/>
    <mergeCell ref="A1:F1"/>
    <mergeCell ref="C12:D12"/>
    <mergeCell ref="C13:D13"/>
    <mergeCell ref="C14:D14"/>
    <mergeCell ref="A11:B11"/>
    <mergeCell ref="F7:H7"/>
    <mergeCell ref="F12:H12"/>
    <mergeCell ref="F13:H13"/>
    <mergeCell ref="A9:B9"/>
    <mergeCell ref="A10:B10"/>
    <mergeCell ref="F14:H14"/>
    <mergeCell ref="E9:H9"/>
    <mergeCell ref="A7:B7"/>
    <mergeCell ref="D7:E7"/>
    <mergeCell ref="A8:B8"/>
  </mergeCells>
  <phoneticPr fontId="2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103"/>
  <sheetViews>
    <sheetView topLeftCell="A37" workbookViewId="0"/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69</v>
      </c>
      <c r="D3" s="352"/>
      <c r="E3" s="352"/>
      <c r="F3" s="352"/>
      <c r="H3" s="355" t="s">
        <v>40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438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8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5" t="s">
        <v>153</v>
      </c>
      <c r="B14" s="325"/>
      <c r="C14" s="325"/>
      <c r="D14" s="325"/>
      <c r="E14" s="325"/>
      <c r="F14" s="325"/>
      <c r="G14" s="321"/>
      <c r="H14" s="322"/>
      <c r="I14" s="325" t="s">
        <v>154</v>
      </c>
      <c r="J14" s="325"/>
      <c r="K14" s="325"/>
      <c r="L14" s="95"/>
      <c r="M14" s="95"/>
      <c r="N14" s="381"/>
      <c r="O14" s="381"/>
      <c r="P14" s="381"/>
      <c r="Q14" s="381"/>
      <c r="R14" s="381"/>
      <c r="S14" s="325"/>
      <c r="T14" s="325"/>
      <c r="U14" s="325"/>
      <c r="V14" s="325"/>
      <c r="W14" s="325"/>
      <c r="X14" s="95"/>
      <c r="Y14" s="95"/>
      <c r="Z14" s="334"/>
      <c r="AA14" s="334"/>
      <c r="AB14" s="334"/>
      <c r="AC14" s="334"/>
      <c r="AD14" s="334"/>
      <c r="AE14" s="334"/>
      <c r="AF14" s="334"/>
      <c r="AG14" s="334"/>
    </row>
    <row r="15" spans="1:36" ht="10.5" customHeight="1" thickBot="1" x14ac:dyDescent="0.2">
      <c r="A15" s="326"/>
      <c r="B15" s="326"/>
      <c r="C15" s="326"/>
      <c r="D15" s="326"/>
      <c r="E15" s="326"/>
      <c r="F15" s="326"/>
      <c r="G15" s="323"/>
      <c r="H15" s="324"/>
      <c r="I15" s="326"/>
      <c r="J15" s="326"/>
      <c r="K15" s="326"/>
      <c r="L15" s="18"/>
      <c r="M15" s="18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18"/>
      <c r="Y15" s="18"/>
      <c r="Z15" s="335"/>
      <c r="AA15" s="335"/>
      <c r="AB15" s="335"/>
      <c r="AC15" s="335"/>
      <c r="AD15" s="335"/>
      <c r="AE15" s="335"/>
      <c r="AF15" s="335"/>
      <c r="AG15" s="335"/>
    </row>
    <row r="16" spans="1:36" ht="10.5" customHeight="1" x14ac:dyDescent="0.15">
      <c r="A16" s="353" t="s">
        <v>66</v>
      </c>
      <c r="B16" s="328"/>
      <c r="C16" s="328"/>
      <c r="D16" s="328"/>
      <c r="E16" s="328" t="s">
        <v>67</v>
      </c>
      <c r="F16" s="328"/>
      <c r="G16" s="328"/>
      <c r="H16" s="328"/>
      <c r="I16" s="328"/>
      <c r="J16" s="328"/>
      <c r="K16" s="328" t="s">
        <v>23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 t="s">
        <v>24</v>
      </c>
      <c r="Z16" s="328"/>
      <c r="AA16" s="328"/>
      <c r="AB16" s="328"/>
      <c r="AC16" s="328"/>
      <c r="AD16" s="328" t="s">
        <v>13</v>
      </c>
      <c r="AE16" s="328"/>
      <c r="AF16" s="328"/>
      <c r="AG16" s="328"/>
      <c r="AH16" s="328"/>
      <c r="AI16" s="328"/>
      <c r="AJ16" s="337"/>
    </row>
    <row r="17" spans="1:36" ht="10.5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0.5" customHeight="1" x14ac:dyDescent="0.15">
      <c r="A18" s="330">
        <v>1</v>
      </c>
      <c r="B18" s="316"/>
      <c r="C18" s="316"/>
      <c r="D18" s="316"/>
      <c r="E18" s="316" t="s">
        <v>42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0.5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0.5" customHeight="1" x14ac:dyDescent="0.15">
      <c r="A20" s="330">
        <v>2</v>
      </c>
      <c r="B20" s="316"/>
      <c r="C20" s="316"/>
      <c r="D20" s="316"/>
      <c r="E20" s="316" t="s">
        <v>70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0.5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0.5" customHeight="1" x14ac:dyDescent="0.15">
      <c r="A22" s="330">
        <v>3</v>
      </c>
      <c r="B22" s="316"/>
      <c r="C22" s="316"/>
      <c r="D22" s="316"/>
      <c r="E22" s="316" t="s">
        <v>43</v>
      </c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0.5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0.5" customHeight="1" x14ac:dyDescent="0.15">
      <c r="A24" s="330">
        <v>4</v>
      </c>
      <c r="B24" s="316"/>
      <c r="C24" s="316"/>
      <c r="D24" s="316"/>
      <c r="E24" s="316" t="s">
        <v>58</v>
      </c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0.5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</row>
    <row r="26" spans="1:36" ht="10.5" customHeight="1" x14ac:dyDescent="0.15">
      <c r="A26" s="330">
        <v>5</v>
      </c>
      <c r="B26" s="316"/>
      <c r="C26" s="316"/>
      <c r="D26" s="316"/>
      <c r="E26" s="316" t="s">
        <v>44</v>
      </c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</row>
    <row r="27" spans="1:36" ht="10.5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</row>
    <row r="28" spans="1:36" ht="10.5" customHeight="1" x14ac:dyDescent="0.15">
      <c r="A28" s="330">
        <v>6</v>
      </c>
      <c r="B28" s="316"/>
      <c r="C28" s="316"/>
      <c r="D28" s="316"/>
      <c r="E28" s="316" t="s">
        <v>45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</row>
    <row r="29" spans="1:36" ht="10.5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0.5" customHeight="1" x14ac:dyDescent="0.15">
      <c r="A30" s="330">
        <v>7</v>
      </c>
      <c r="B30" s="316"/>
      <c r="C30" s="316"/>
      <c r="D30" s="316"/>
      <c r="E30" s="316" t="s">
        <v>45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</row>
    <row r="31" spans="1:36" ht="10.5" customHeight="1" thickBot="1" x14ac:dyDescent="0.2">
      <c r="A31" s="36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36"/>
    </row>
    <row r="32" spans="1:36" ht="9.75" customHeight="1" x14ac:dyDescent="0.15">
      <c r="A32" s="320" t="s">
        <v>28</v>
      </c>
      <c r="B32" s="320"/>
      <c r="C32" s="320"/>
      <c r="F32" s="320" t="s">
        <v>428</v>
      </c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</row>
    <row r="33" spans="1:36" ht="9.75" customHeight="1" thickBot="1" x14ac:dyDescent="0.2">
      <c r="A33" s="320"/>
      <c r="B33" s="320"/>
      <c r="C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</row>
    <row r="34" spans="1:36" ht="10.5" customHeight="1" x14ac:dyDescent="0.15">
      <c r="A34" s="353" t="s">
        <v>46</v>
      </c>
      <c r="B34" s="328"/>
      <c r="C34" s="328"/>
      <c r="D34" s="328"/>
      <c r="E34" s="328" t="s">
        <v>39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 t="s">
        <v>4</v>
      </c>
      <c r="P34" s="328"/>
      <c r="Q34" s="328"/>
      <c r="R34" s="328" t="s">
        <v>25</v>
      </c>
      <c r="S34" s="328"/>
      <c r="T34" s="415"/>
      <c r="U34" s="417" t="s">
        <v>39</v>
      </c>
      <c r="V34" s="328"/>
      <c r="W34" s="328"/>
      <c r="X34" s="328"/>
      <c r="Y34" s="328"/>
      <c r="Z34" s="328"/>
      <c r="AA34" s="328"/>
      <c r="AB34" s="328"/>
      <c r="AC34" s="328"/>
      <c r="AD34" s="328"/>
      <c r="AE34" s="328" t="s">
        <v>4</v>
      </c>
      <c r="AF34" s="328"/>
      <c r="AG34" s="328"/>
      <c r="AH34" s="328" t="s">
        <v>25</v>
      </c>
      <c r="AI34" s="328"/>
      <c r="AJ34" s="337"/>
    </row>
    <row r="35" spans="1:36" ht="10.5" customHeight="1" x14ac:dyDescent="0.15">
      <c r="A35" s="330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416"/>
      <c r="U35" s="418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27"/>
    </row>
    <row r="36" spans="1:36" ht="10.5" customHeight="1" x14ac:dyDescent="0.15">
      <c r="A36" s="330" t="s">
        <v>100</v>
      </c>
      <c r="B36" s="316"/>
      <c r="C36" s="316"/>
      <c r="D36" s="316"/>
      <c r="E36" s="390">
        <v>1</v>
      </c>
      <c r="F36" s="391"/>
      <c r="G36" s="391"/>
      <c r="H36" s="391"/>
      <c r="I36" s="391"/>
      <c r="J36" s="391"/>
      <c r="K36" s="391"/>
      <c r="L36" s="391"/>
      <c r="M36" s="391"/>
      <c r="N36" s="392"/>
      <c r="O36" s="316"/>
      <c r="P36" s="316"/>
      <c r="Q36" s="316"/>
      <c r="R36" s="316"/>
      <c r="S36" s="316"/>
      <c r="T36" s="416"/>
      <c r="U36" s="413">
        <v>2</v>
      </c>
      <c r="V36" s="391"/>
      <c r="W36" s="391"/>
      <c r="X36" s="391"/>
      <c r="Y36" s="391"/>
      <c r="Z36" s="391"/>
      <c r="AA36" s="391"/>
      <c r="AB36" s="391"/>
      <c r="AC36" s="391"/>
      <c r="AD36" s="392"/>
      <c r="AE36" s="316"/>
      <c r="AF36" s="316"/>
      <c r="AG36" s="316"/>
      <c r="AH36" s="316"/>
      <c r="AI36" s="316"/>
      <c r="AJ36" s="327"/>
    </row>
    <row r="37" spans="1:36" ht="10.5" customHeight="1" x14ac:dyDescent="0.15">
      <c r="A37" s="330"/>
      <c r="B37" s="316"/>
      <c r="C37" s="316"/>
      <c r="D37" s="316"/>
      <c r="E37" s="393"/>
      <c r="F37" s="394"/>
      <c r="G37" s="394"/>
      <c r="H37" s="394"/>
      <c r="I37" s="394"/>
      <c r="J37" s="394"/>
      <c r="K37" s="394"/>
      <c r="L37" s="394"/>
      <c r="M37" s="394"/>
      <c r="N37" s="395"/>
      <c r="O37" s="316"/>
      <c r="P37" s="316"/>
      <c r="Q37" s="316"/>
      <c r="R37" s="316"/>
      <c r="S37" s="316"/>
      <c r="T37" s="416"/>
      <c r="U37" s="414"/>
      <c r="V37" s="394"/>
      <c r="W37" s="394"/>
      <c r="X37" s="394"/>
      <c r="Y37" s="394"/>
      <c r="Z37" s="394"/>
      <c r="AA37" s="394"/>
      <c r="AB37" s="394"/>
      <c r="AC37" s="394"/>
      <c r="AD37" s="395"/>
      <c r="AE37" s="316"/>
      <c r="AF37" s="316"/>
      <c r="AG37" s="316"/>
      <c r="AH37" s="316"/>
      <c r="AI37" s="316"/>
      <c r="AJ37" s="327"/>
    </row>
    <row r="38" spans="1:36" ht="10.5" customHeight="1" x14ac:dyDescent="0.15">
      <c r="A38" s="330"/>
      <c r="B38" s="316"/>
      <c r="C38" s="316"/>
      <c r="D38" s="316"/>
      <c r="E38" s="390">
        <v>3</v>
      </c>
      <c r="F38" s="391"/>
      <c r="G38" s="391"/>
      <c r="H38" s="391"/>
      <c r="I38" s="391"/>
      <c r="J38" s="391"/>
      <c r="K38" s="391"/>
      <c r="L38" s="391"/>
      <c r="M38" s="391"/>
      <c r="N38" s="392"/>
      <c r="O38" s="316"/>
      <c r="P38" s="316"/>
      <c r="Q38" s="316"/>
      <c r="R38" s="316"/>
      <c r="S38" s="316"/>
      <c r="T38" s="416"/>
      <c r="U38" s="413">
        <v>4</v>
      </c>
      <c r="V38" s="391"/>
      <c r="W38" s="391"/>
      <c r="X38" s="391"/>
      <c r="Y38" s="391"/>
      <c r="Z38" s="391"/>
      <c r="AA38" s="391"/>
      <c r="AB38" s="391"/>
      <c r="AC38" s="391"/>
      <c r="AD38" s="392"/>
      <c r="AE38" s="316"/>
      <c r="AF38" s="316"/>
      <c r="AG38" s="316"/>
      <c r="AH38" s="316"/>
      <c r="AI38" s="316"/>
      <c r="AJ38" s="327"/>
    </row>
    <row r="39" spans="1:36" ht="10.5" customHeight="1" x14ac:dyDescent="0.15">
      <c r="A39" s="330"/>
      <c r="B39" s="316"/>
      <c r="C39" s="316"/>
      <c r="D39" s="316"/>
      <c r="E39" s="393"/>
      <c r="F39" s="394"/>
      <c r="G39" s="394"/>
      <c r="H39" s="394"/>
      <c r="I39" s="394"/>
      <c r="J39" s="394"/>
      <c r="K39" s="394"/>
      <c r="L39" s="394"/>
      <c r="M39" s="394"/>
      <c r="N39" s="395"/>
      <c r="O39" s="316"/>
      <c r="P39" s="316"/>
      <c r="Q39" s="316"/>
      <c r="R39" s="316"/>
      <c r="S39" s="316"/>
      <c r="T39" s="416"/>
      <c r="U39" s="414"/>
      <c r="V39" s="394"/>
      <c r="W39" s="394"/>
      <c r="X39" s="394"/>
      <c r="Y39" s="394"/>
      <c r="Z39" s="394"/>
      <c r="AA39" s="394"/>
      <c r="AB39" s="394"/>
      <c r="AC39" s="394"/>
      <c r="AD39" s="395"/>
      <c r="AE39" s="316"/>
      <c r="AF39" s="316"/>
      <c r="AG39" s="316"/>
      <c r="AH39" s="316"/>
      <c r="AI39" s="316"/>
      <c r="AJ39" s="327"/>
    </row>
    <row r="40" spans="1:36" ht="10.5" customHeight="1" x14ac:dyDescent="0.15">
      <c r="A40" s="330" t="s">
        <v>71</v>
      </c>
      <c r="B40" s="316"/>
      <c r="C40" s="316"/>
      <c r="D40" s="316"/>
      <c r="E40" s="390">
        <v>1</v>
      </c>
      <c r="F40" s="391"/>
      <c r="G40" s="391"/>
      <c r="H40" s="391"/>
      <c r="I40" s="391"/>
      <c r="J40" s="391"/>
      <c r="K40" s="391"/>
      <c r="L40" s="391"/>
      <c r="M40" s="391"/>
      <c r="N40" s="392"/>
      <c r="O40" s="316"/>
      <c r="P40" s="316"/>
      <c r="Q40" s="316"/>
      <c r="R40" s="316"/>
      <c r="S40" s="316"/>
      <c r="T40" s="416"/>
      <c r="U40" s="413">
        <v>2</v>
      </c>
      <c r="V40" s="391"/>
      <c r="W40" s="391"/>
      <c r="X40" s="391"/>
      <c r="Y40" s="391"/>
      <c r="Z40" s="391"/>
      <c r="AA40" s="391"/>
      <c r="AB40" s="391"/>
      <c r="AC40" s="391"/>
      <c r="AD40" s="392"/>
      <c r="AE40" s="316"/>
      <c r="AF40" s="316"/>
      <c r="AG40" s="316"/>
      <c r="AH40" s="316"/>
      <c r="AI40" s="316"/>
      <c r="AJ40" s="327"/>
    </row>
    <row r="41" spans="1:36" ht="10.5" customHeight="1" x14ac:dyDescent="0.15">
      <c r="A41" s="330"/>
      <c r="B41" s="316"/>
      <c r="C41" s="316"/>
      <c r="D41" s="316"/>
      <c r="E41" s="393"/>
      <c r="F41" s="394"/>
      <c r="G41" s="394"/>
      <c r="H41" s="394"/>
      <c r="I41" s="394"/>
      <c r="J41" s="394"/>
      <c r="K41" s="394"/>
      <c r="L41" s="394"/>
      <c r="M41" s="394"/>
      <c r="N41" s="395"/>
      <c r="O41" s="316"/>
      <c r="P41" s="316"/>
      <c r="Q41" s="316"/>
      <c r="R41" s="316"/>
      <c r="S41" s="316"/>
      <c r="T41" s="416"/>
      <c r="U41" s="414"/>
      <c r="V41" s="394"/>
      <c r="W41" s="394"/>
      <c r="X41" s="394"/>
      <c r="Y41" s="394"/>
      <c r="Z41" s="394"/>
      <c r="AA41" s="394"/>
      <c r="AB41" s="394"/>
      <c r="AC41" s="394"/>
      <c r="AD41" s="395"/>
      <c r="AE41" s="316"/>
      <c r="AF41" s="316"/>
      <c r="AG41" s="316"/>
      <c r="AH41" s="316"/>
      <c r="AI41" s="316"/>
      <c r="AJ41" s="327"/>
    </row>
    <row r="42" spans="1:36" ht="10.5" customHeight="1" x14ac:dyDescent="0.15">
      <c r="A42" s="330"/>
      <c r="B42" s="316"/>
      <c r="C42" s="316"/>
      <c r="D42" s="316"/>
      <c r="E42" s="390">
        <v>3</v>
      </c>
      <c r="F42" s="391"/>
      <c r="G42" s="391"/>
      <c r="H42" s="391"/>
      <c r="I42" s="391"/>
      <c r="J42" s="391"/>
      <c r="K42" s="391"/>
      <c r="L42" s="391"/>
      <c r="M42" s="391"/>
      <c r="N42" s="392"/>
      <c r="O42" s="316"/>
      <c r="P42" s="316"/>
      <c r="Q42" s="316"/>
      <c r="R42" s="316"/>
      <c r="S42" s="316"/>
      <c r="T42" s="416"/>
      <c r="U42" s="413">
        <v>4</v>
      </c>
      <c r="V42" s="391"/>
      <c r="W42" s="391"/>
      <c r="X42" s="391"/>
      <c r="Y42" s="391"/>
      <c r="Z42" s="391"/>
      <c r="AA42" s="391"/>
      <c r="AB42" s="391"/>
      <c r="AC42" s="391"/>
      <c r="AD42" s="392"/>
      <c r="AE42" s="316"/>
      <c r="AF42" s="316"/>
      <c r="AG42" s="316"/>
      <c r="AH42" s="316"/>
      <c r="AI42" s="316"/>
      <c r="AJ42" s="327"/>
    </row>
    <row r="43" spans="1:36" ht="10.5" customHeight="1" x14ac:dyDescent="0.15">
      <c r="A43" s="330"/>
      <c r="B43" s="316"/>
      <c r="C43" s="316"/>
      <c r="D43" s="316"/>
      <c r="E43" s="393"/>
      <c r="F43" s="394"/>
      <c r="G43" s="394"/>
      <c r="H43" s="394"/>
      <c r="I43" s="394"/>
      <c r="J43" s="394"/>
      <c r="K43" s="394"/>
      <c r="L43" s="394"/>
      <c r="M43" s="394"/>
      <c r="N43" s="395"/>
      <c r="O43" s="316"/>
      <c r="P43" s="316"/>
      <c r="Q43" s="316"/>
      <c r="R43" s="316"/>
      <c r="S43" s="316"/>
      <c r="T43" s="416"/>
      <c r="U43" s="414"/>
      <c r="V43" s="394"/>
      <c r="W43" s="394"/>
      <c r="X43" s="394"/>
      <c r="Y43" s="394"/>
      <c r="Z43" s="394"/>
      <c r="AA43" s="394"/>
      <c r="AB43" s="394"/>
      <c r="AC43" s="394"/>
      <c r="AD43" s="395"/>
      <c r="AE43" s="316"/>
      <c r="AF43" s="316"/>
      <c r="AG43" s="316"/>
      <c r="AH43" s="316"/>
      <c r="AI43" s="316"/>
      <c r="AJ43" s="327"/>
    </row>
    <row r="44" spans="1:36" ht="10.5" customHeight="1" x14ac:dyDescent="0.15">
      <c r="A44" s="330" t="s">
        <v>72</v>
      </c>
      <c r="B44" s="316"/>
      <c r="C44" s="316"/>
      <c r="D44" s="316"/>
      <c r="E44" s="390">
        <v>1</v>
      </c>
      <c r="F44" s="391"/>
      <c r="G44" s="391"/>
      <c r="H44" s="391"/>
      <c r="I44" s="391"/>
      <c r="J44" s="391"/>
      <c r="K44" s="391"/>
      <c r="L44" s="391"/>
      <c r="M44" s="391"/>
      <c r="N44" s="392"/>
      <c r="O44" s="316"/>
      <c r="P44" s="316"/>
      <c r="Q44" s="316"/>
      <c r="R44" s="316"/>
      <c r="S44" s="316"/>
      <c r="T44" s="416"/>
      <c r="U44" s="413">
        <v>2</v>
      </c>
      <c r="V44" s="391"/>
      <c r="W44" s="391"/>
      <c r="X44" s="391"/>
      <c r="Y44" s="391"/>
      <c r="Z44" s="391"/>
      <c r="AA44" s="391"/>
      <c r="AB44" s="391"/>
      <c r="AC44" s="391"/>
      <c r="AD44" s="392"/>
      <c r="AE44" s="316"/>
      <c r="AF44" s="316"/>
      <c r="AG44" s="316"/>
      <c r="AH44" s="316"/>
      <c r="AI44" s="316"/>
      <c r="AJ44" s="327"/>
    </row>
    <row r="45" spans="1:36" ht="10.5" customHeight="1" x14ac:dyDescent="0.15">
      <c r="A45" s="330"/>
      <c r="B45" s="316"/>
      <c r="C45" s="316"/>
      <c r="D45" s="316"/>
      <c r="E45" s="393"/>
      <c r="F45" s="394"/>
      <c r="G45" s="394"/>
      <c r="H45" s="394"/>
      <c r="I45" s="394"/>
      <c r="J45" s="394"/>
      <c r="K45" s="394"/>
      <c r="L45" s="394"/>
      <c r="M45" s="394"/>
      <c r="N45" s="395"/>
      <c r="O45" s="316"/>
      <c r="P45" s="316"/>
      <c r="Q45" s="316"/>
      <c r="R45" s="316"/>
      <c r="S45" s="316"/>
      <c r="T45" s="416"/>
      <c r="U45" s="414"/>
      <c r="V45" s="394"/>
      <c r="W45" s="394"/>
      <c r="X45" s="394"/>
      <c r="Y45" s="394"/>
      <c r="Z45" s="394"/>
      <c r="AA45" s="394"/>
      <c r="AB45" s="394"/>
      <c r="AC45" s="394"/>
      <c r="AD45" s="395"/>
      <c r="AE45" s="316"/>
      <c r="AF45" s="316"/>
      <c r="AG45" s="316"/>
      <c r="AH45" s="316"/>
      <c r="AI45" s="316"/>
      <c r="AJ45" s="327"/>
    </row>
    <row r="46" spans="1:36" ht="10.5" customHeight="1" x14ac:dyDescent="0.15">
      <c r="A46" s="330"/>
      <c r="B46" s="316"/>
      <c r="C46" s="316"/>
      <c r="D46" s="316"/>
      <c r="E46" s="390">
        <v>3</v>
      </c>
      <c r="F46" s="391"/>
      <c r="G46" s="391"/>
      <c r="H46" s="391"/>
      <c r="I46" s="391"/>
      <c r="J46" s="391"/>
      <c r="K46" s="391"/>
      <c r="L46" s="391"/>
      <c r="M46" s="391"/>
      <c r="N46" s="392"/>
      <c r="O46" s="316"/>
      <c r="P46" s="316"/>
      <c r="Q46" s="316"/>
      <c r="R46" s="316"/>
      <c r="S46" s="316"/>
      <c r="T46" s="416"/>
      <c r="U46" s="413">
        <v>4</v>
      </c>
      <c r="V46" s="391"/>
      <c r="W46" s="391"/>
      <c r="X46" s="391"/>
      <c r="Y46" s="391"/>
      <c r="Z46" s="391"/>
      <c r="AA46" s="391"/>
      <c r="AB46" s="391"/>
      <c r="AC46" s="391"/>
      <c r="AD46" s="392"/>
      <c r="AE46" s="316"/>
      <c r="AF46" s="316"/>
      <c r="AG46" s="316"/>
      <c r="AH46" s="316"/>
      <c r="AI46" s="316"/>
      <c r="AJ46" s="327"/>
    </row>
    <row r="47" spans="1:36" ht="10.5" customHeight="1" x14ac:dyDescent="0.15">
      <c r="A47" s="330"/>
      <c r="B47" s="316"/>
      <c r="C47" s="316"/>
      <c r="D47" s="316"/>
      <c r="E47" s="393"/>
      <c r="F47" s="394"/>
      <c r="G47" s="394"/>
      <c r="H47" s="394"/>
      <c r="I47" s="394"/>
      <c r="J47" s="394"/>
      <c r="K47" s="394"/>
      <c r="L47" s="394"/>
      <c r="M47" s="394"/>
      <c r="N47" s="395"/>
      <c r="O47" s="316"/>
      <c r="P47" s="316"/>
      <c r="Q47" s="316"/>
      <c r="R47" s="316"/>
      <c r="S47" s="316"/>
      <c r="T47" s="416"/>
      <c r="U47" s="414"/>
      <c r="V47" s="394"/>
      <c r="W47" s="394"/>
      <c r="X47" s="394"/>
      <c r="Y47" s="394"/>
      <c r="Z47" s="394"/>
      <c r="AA47" s="394"/>
      <c r="AB47" s="394"/>
      <c r="AC47" s="394"/>
      <c r="AD47" s="395"/>
      <c r="AE47" s="316"/>
      <c r="AF47" s="316"/>
      <c r="AG47" s="316"/>
      <c r="AH47" s="316"/>
      <c r="AI47" s="316"/>
      <c r="AJ47" s="327"/>
    </row>
    <row r="48" spans="1:36" ht="10.5" customHeight="1" x14ac:dyDescent="0.15">
      <c r="A48" s="330" t="s">
        <v>73</v>
      </c>
      <c r="B48" s="316"/>
      <c r="C48" s="316"/>
      <c r="D48" s="316"/>
      <c r="E48" s="390">
        <v>1</v>
      </c>
      <c r="F48" s="391"/>
      <c r="G48" s="391"/>
      <c r="H48" s="391"/>
      <c r="I48" s="391"/>
      <c r="J48" s="391"/>
      <c r="K48" s="391"/>
      <c r="L48" s="391"/>
      <c r="M48" s="391"/>
      <c r="N48" s="392"/>
      <c r="O48" s="316"/>
      <c r="P48" s="316"/>
      <c r="Q48" s="316"/>
      <c r="R48" s="316"/>
      <c r="S48" s="316"/>
      <c r="T48" s="416"/>
      <c r="U48" s="413">
        <v>2</v>
      </c>
      <c r="V48" s="391"/>
      <c r="W48" s="391"/>
      <c r="X48" s="391"/>
      <c r="Y48" s="391"/>
      <c r="Z48" s="391"/>
      <c r="AA48" s="391"/>
      <c r="AB48" s="391"/>
      <c r="AC48" s="391"/>
      <c r="AD48" s="392"/>
      <c r="AE48" s="316"/>
      <c r="AF48" s="316"/>
      <c r="AG48" s="316"/>
      <c r="AH48" s="316"/>
      <c r="AI48" s="316"/>
      <c r="AJ48" s="327"/>
    </row>
    <row r="49" spans="1:36" ht="10.5" customHeight="1" x14ac:dyDescent="0.15">
      <c r="A49" s="330"/>
      <c r="B49" s="316"/>
      <c r="C49" s="316"/>
      <c r="D49" s="316"/>
      <c r="E49" s="393"/>
      <c r="F49" s="394"/>
      <c r="G49" s="394"/>
      <c r="H49" s="394"/>
      <c r="I49" s="394"/>
      <c r="J49" s="394"/>
      <c r="K49" s="394"/>
      <c r="L49" s="394"/>
      <c r="M49" s="394"/>
      <c r="N49" s="395"/>
      <c r="O49" s="316"/>
      <c r="P49" s="316"/>
      <c r="Q49" s="316"/>
      <c r="R49" s="316"/>
      <c r="S49" s="316"/>
      <c r="T49" s="416"/>
      <c r="U49" s="414"/>
      <c r="V49" s="394"/>
      <c r="W49" s="394"/>
      <c r="X49" s="394"/>
      <c r="Y49" s="394"/>
      <c r="Z49" s="394"/>
      <c r="AA49" s="394"/>
      <c r="AB49" s="394"/>
      <c r="AC49" s="394"/>
      <c r="AD49" s="395"/>
      <c r="AE49" s="316"/>
      <c r="AF49" s="316"/>
      <c r="AG49" s="316"/>
      <c r="AH49" s="316"/>
      <c r="AI49" s="316"/>
      <c r="AJ49" s="327"/>
    </row>
    <row r="50" spans="1:36" ht="10.5" customHeight="1" x14ac:dyDescent="0.15">
      <c r="A50" s="330"/>
      <c r="B50" s="316"/>
      <c r="C50" s="316"/>
      <c r="D50" s="316"/>
      <c r="E50" s="390">
        <v>3</v>
      </c>
      <c r="F50" s="391"/>
      <c r="G50" s="391"/>
      <c r="H50" s="391"/>
      <c r="I50" s="391"/>
      <c r="J50" s="391"/>
      <c r="K50" s="391"/>
      <c r="L50" s="391"/>
      <c r="M50" s="391"/>
      <c r="N50" s="392"/>
      <c r="O50" s="316"/>
      <c r="P50" s="316"/>
      <c r="Q50" s="316"/>
      <c r="R50" s="316"/>
      <c r="S50" s="316"/>
      <c r="T50" s="416"/>
      <c r="U50" s="413">
        <v>4</v>
      </c>
      <c r="V50" s="391"/>
      <c r="W50" s="391"/>
      <c r="X50" s="391"/>
      <c r="Y50" s="391"/>
      <c r="Z50" s="391"/>
      <c r="AA50" s="391"/>
      <c r="AB50" s="391"/>
      <c r="AC50" s="391"/>
      <c r="AD50" s="392"/>
      <c r="AE50" s="316"/>
      <c r="AF50" s="316"/>
      <c r="AG50" s="316"/>
      <c r="AH50" s="316"/>
      <c r="AI50" s="316"/>
      <c r="AJ50" s="327"/>
    </row>
    <row r="51" spans="1:36" ht="10.5" customHeight="1" x14ac:dyDescent="0.15">
      <c r="A51" s="330"/>
      <c r="B51" s="316"/>
      <c r="C51" s="316"/>
      <c r="D51" s="316"/>
      <c r="E51" s="393"/>
      <c r="F51" s="394"/>
      <c r="G51" s="394"/>
      <c r="H51" s="394"/>
      <c r="I51" s="394"/>
      <c r="J51" s="394"/>
      <c r="K51" s="394"/>
      <c r="L51" s="394"/>
      <c r="M51" s="394"/>
      <c r="N51" s="395"/>
      <c r="O51" s="316"/>
      <c r="P51" s="316"/>
      <c r="Q51" s="316"/>
      <c r="R51" s="316"/>
      <c r="S51" s="316"/>
      <c r="T51" s="416"/>
      <c r="U51" s="414"/>
      <c r="V51" s="394"/>
      <c r="W51" s="394"/>
      <c r="X51" s="394"/>
      <c r="Y51" s="394"/>
      <c r="Z51" s="394"/>
      <c r="AA51" s="394"/>
      <c r="AB51" s="394"/>
      <c r="AC51" s="394"/>
      <c r="AD51" s="395"/>
      <c r="AE51" s="316"/>
      <c r="AF51" s="316"/>
      <c r="AG51" s="316"/>
      <c r="AH51" s="316"/>
      <c r="AI51" s="316"/>
      <c r="AJ51" s="327"/>
    </row>
    <row r="52" spans="1:36" ht="10.5" customHeight="1" x14ac:dyDescent="0.15">
      <c r="A52" s="330" t="s">
        <v>74</v>
      </c>
      <c r="B52" s="316"/>
      <c r="C52" s="316"/>
      <c r="D52" s="316"/>
      <c r="E52" s="390">
        <v>1</v>
      </c>
      <c r="F52" s="391"/>
      <c r="G52" s="391"/>
      <c r="H52" s="391"/>
      <c r="I52" s="391"/>
      <c r="J52" s="391"/>
      <c r="K52" s="391"/>
      <c r="L52" s="391"/>
      <c r="M52" s="391"/>
      <c r="N52" s="392"/>
      <c r="O52" s="316"/>
      <c r="P52" s="316"/>
      <c r="Q52" s="316"/>
      <c r="R52" s="316"/>
      <c r="S52" s="316"/>
      <c r="T52" s="416"/>
      <c r="U52" s="413">
        <v>2</v>
      </c>
      <c r="V52" s="391"/>
      <c r="W52" s="391"/>
      <c r="X52" s="391"/>
      <c r="Y52" s="391"/>
      <c r="Z52" s="391"/>
      <c r="AA52" s="391"/>
      <c r="AB52" s="391"/>
      <c r="AC52" s="391"/>
      <c r="AD52" s="392"/>
      <c r="AE52" s="316"/>
      <c r="AF52" s="316"/>
      <c r="AG52" s="316"/>
      <c r="AH52" s="316"/>
      <c r="AI52" s="316"/>
      <c r="AJ52" s="327"/>
    </row>
    <row r="53" spans="1:36" ht="10.5" customHeight="1" x14ac:dyDescent="0.15">
      <c r="A53" s="330"/>
      <c r="B53" s="316"/>
      <c r="C53" s="316"/>
      <c r="D53" s="316"/>
      <c r="E53" s="393"/>
      <c r="F53" s="394"/>
      <c r="G53" s="394"/>
      <c r="H53" s="394"/>
      <c r="I53" s="394"/>
      <c r="J53" s="394"/>
      <c r="K53" s="394"/>
      <c r="L53" s="394"/>
      <c r="M53" s="394"/>
      <c r="N53" s="395"/>
      <c r="O53" s="316"/>
      <c r="P53" s="316"/>
      <c r="Q53" s="316"/>
      <c r="R53" s="316"/>
      <c r="S53" s="316"/>
      <c r="T53" s="416"/>
      <c r="U53" s="414"/>
      <c r="V53" s="394"/>
      <c r="W53" s="394"/>
      <c r="X53" s="394"/>
      <c r="Y53" s="394"/>
      <c r="Z53" s="394"/>
      <c r="AA53" s="394"/>
      <c r="AB53" s="394"/>
      <c r="AC53" s="394"/>
      <c r="AD53" s="395"/>
      <c r="AE53" s="316"/>
      <c r="AF53" s="316"/>
      <c r="AG53" s="316"/>
      <c r="AH53" s="316"/>
      <c r="AI53" s="316"/>
      <c r="AJ53" s="327"/>
    </row>
    <row r="54" spans="1:36" ht="10.5" customHeight="1" x14ac:dyDescent="0.15">
      <c r="A54" s="330"/>
      <c r="B54" s="316"/>
      <c r="C54" s="316"/>
      <c r="D54" s="316"/>
      <c r="E54" s="390">
        <v>3</v>
      </c>
      <c r="F54" s="391"/>
      <c r="G54" s="391"/>
      <c r="H54" s="391"/>
      <c r="I54" s="391"/>
      <c r="J54" s="391"/>
      <c r="K54" s="391"/>
      <c r="L54" s="391"/>
      <c r="M54" s="391"/>
      <c r="N54" s="392"/>
      <c r="O54" s="316"/>
      <c r="P54" s="316"/>
      <c r="Q54" s="316"/>
      <c r="R54" s="316"/>
      <c r="S54" s="316"/>
      <c r="T54" s="416"/>
      <c r="U54" s="413">
        <v>4</v>
      </c>
      <c r="V54" s="391"/>
      <c r="W54" s="391"/>
      <c r="X54" s="391"/>
      <c r="Y54" s="391"/>
      <c r="Z54" s="391"/>
      <c r="AA54" s="391"/>
      <c r="AB54" s="391"/>
      <c r="AC54" s="391"/>
      <c r="AD54" s="392"/>
      <c r="AE54" s="316"/>
      <c r="AF54" s="316"/>
      <c r="AG54" s="316"/>
      <c r="AH54" s="316"/>
      <c r="AI54" s="316"/>
      <c r="AJ54" s="327"/>
    </row>
    <row r="55" spans="1:36" ht="10.5" customHeight="1" x14ac:dyDescent="0.15">
      <c r="A55" s="330"/>
      <c r="B55" s="316"/>
      <c r="C55" s="316"/>
      <c r="D55" s="316"/>
      <c r="E55" s="393"/>
      <c r="F55" s="394"/>
      <c r="G55" s="394"/>
      <c r="H55" s="394"/>
      <c r="I55" s="394"/>
      <c r="J55" s="394"/>
      <c r="K55" s="394"/>
      <c r="L55" s="394"/>
      <c r="M55" s="394"/>
      <c r="N55" s="395"/>
      <c r="O55" s="316"/>
      <c r="P55" s="316"/>
      <c r="Q55" s="316"/>
      <c r="R55" s="316"/>
      <c r="S55" s="316"/>
      <c r="T55" s="416"/>
      <c r="U55" s="414"/>
      <c r="V55" s="394"/>
      <c r="W55" s="394"/>
      <c r="X55" s="394"/>
      <c r="Y55" s="394"/>
      <c r="Z55" s="394"/>
      <c r="AA55" s="394"/>
      <c r="AB55" s="394"/>
      <c r="AC55" s="394"/>
      <c r="AD55" s="395"/>
      <c r="AE55" s="316"/>
      <c r="AF55" s="316"/>
      <c r="AG55" s="316"/>
      <c r="AH55" s="316"/>
      <c r="AI55" s="316"/>
      <c r="AJ55" s="327"/>
    </row>
    <row r="56" spans="1:36" ht="10.5" customHeight="1" x14ac:dyDescent="0.15">
      <c r="A56" s="330" t="s">
        <v>75</v>
      </c>
      <c r="B56" s="316"/>
      <c r="C56" s="316"/>
      <c r="D56" s="316"/>
      <c r="E56" s="390">
        <v>1</v>
      </c>
      <c r="F56" s="391"/>
      <c r="G56" s="391"/>
      <c r="H56" s="391"/>
      <c r="I56" s="391"/>
      <c r="J56" s="391"/>
      <c r="K56" s="391"/>
      <c r="L56" s="391"/>
      <c r="M56" s="391"/>
      <c r="N56" s="392"/>
      <c r="O56" s="316"/>
      <c r="P56" s="316"/>
      <c r="Q56" s="316"/>
      <c r="R56" s="316"/>
      <c r="S56" s="316"/>
      <c r="T56" s="416"/>
      <c r="U56" s="413">
        <v>2</v>
      </c>
      <c r="V56" s="391"/>
      <c r="W56" s="391"/>
      <c r="X56" s="391"/>
      <c r="Y56" s="391"/>
      <c r="Z56" s="391"/>
      <c r="AA56" s="391"/>
      <c r="AB56" s="391"/>
      <c r="AC56" s="391"/>
      <c r="AD56" s="392"/>
      <c r="AE56" s="316"/>
      <c r="AF56" s="316"/>
      <c r="AG56" s="316"/>
      <c r="AH56" s="316"/>
      <c r="AI56" s="316"/>
      <c r="AJ56" s="327"/>
    </row>
    <row r="57" spans="1:36" ht="10.5" customHeight="1" x14ac:dyDescent="0.15">
      <c r="A57" s="330"/>
      <c r="B57" s="316"/>
      <c r="C57" s="316"/>
      <c r="D57" s="316"/>
      <c r="E57" s="393"/>
      <c r="F57" s="394"/>
      <c r="G57" s="394"/>
      <c r="H57" s="394"/>
      <c r="I57" s="394"/>
      <c r="J57" s="394"/>
      <c r="K57" s="394"/>
      <c r="L57" s="394"/>
      <c r="M57" s="394"/>
      <c r="N57" s="395"/>
      <c r="O57" s="316"/>
      <c r="P57" s="316"/>
      <c r="Q57" s="316"/>
      <c r="R57" s="316"/>
      <c r="S57" s="316"/>
      <c r="T57" s="416"/>
      <c r="U57" s="414"/>
      <c r="V57" s="394"/>
      <c r="W57" s="394"/>
      <c r="X57" s="394"/>
      <c r="Y57" s="394"/>
      <c r="Z57" s="394"/>
      <c r="AA57" s="394"/>
      <c r="AB57" s="394"/>
      <c r="AC57" s="394"/>
      <c r="AD57" s="395"/>
      <c r="AE57" s="316"/>
      <c r="AF57" s="316"/>
      <c r="AG57" s="316"/>
      <c r="AH57" s="316"/>
      <c r="AI57" s="316"/>
      <c r="AJ57" s="327"/>
    </row>
    <row r="58" spans="1:36" ht="10.5" customHeight="1" x14ac:dyDescent="0.15">
      <c r="A58" s="330"/>
      <c r="B58" s="316"/>
      <c r="C58" s="316"/>
      <c r="D58" s="316"/>
      <c r="E58" s="390">
        <v>3</v>
      </c>
      <c r="F58" s="391"/>
      <c r="G58" s="391"/>
      <c r="H58" s="391"/>
      <c r="I58" s="391"/>
      <c r="J58" s="391"/>
      <c r="K58" s="391"/>
      <c r="L58" s="391"/>
      <c r="M58" s="391"/>
      <c r="N58" s="392"/>
      <c r="O58" s="316"/>
      <c r="P58" s="316"/>
      <c r="Q58" s="316"/>
      <c r="R58" s="316"/>
      <c r="S58" s="316"/>
      <c r="T58" s="416"/>
      <c r="U58" s="413">
        <v>4</v>
      </c>
      <c r="V58" s="391"/>
      <c r="W58" s="391"/>
      <c r="X58" s="391"/>
      <c r="Y58" s="391"/>
      <c r="Z58" s="391"/>
      <c r="AA58" s="391"/>
      <c r="AB58" s="391"/>
      <c r="AC58" s="391"/>
      <c r="AD58" s="392"/>
      <c r="AE58" s="316"/>
      <c r="AF58" s="316"/>
      <c r="AG58" s="316"/>
      <c r="AH58" s="316"/>
      <c r="AI58" s="316"/>
      <c r="AJ58" s="327"/>
    </row>
    <row r="59" spans="1:36" ht="10.5" customHeight="1" x14ac:dyDescent="0.15">
      <c r="A59" s="330"/>
      <c r="B59" s="316"/>
      <c r="C59" s="316"/>
      <c r="D59" s="316"/>
      <c r="E59" s="393"/>
      <c r="F59" s="394"/>
      <c r="G59" s="394"/>
      <c r="H59" s="394"/>
      <c r="I59" s="394"/>
      <c r="J59" s="394"/>
      <c r="K59" s="394"/>
      <c r="L59" s="394"/>
      <c r="M59" s="394"/>
      <c r="N59" s="395"/>
      <c r="O59" s="316"/>
      <c r="P59" s="316"/>
      <c r="Q59" s="316"/>
      <c r="R59" s="316"/>
      <c r="S59" s="316"/>
      <c r="T59" s="416"/>
      <c r="U59" s="414"/>
      <c r="V59" s="394"/>
      <c r="W59" s="394"/>
      <c r="X59" s="394"/>
      <c r="Y59" s="394"/>
      <c r="Z59" s="394"/>
      <c r="AA59" s="394"/>
      <c r="AB59" s="394"/>
      <c r="AC59" s="394"/>
      <c r="AD59" s="395"/>
      <c r="AE59" s="316"/>
      <c r="AF59" s="316"/>
      <c r="AG59" s="316"/>
      <c r="AH59" s="316"/>
      <c r="AI59" s="316"/>
      <c r="AJ59" s="327"/>
    </row>
    <row r="60" spans="1:36" ht="10.5" customHeight="1" x14ac:dyDescent="0.15">
      <c r="A60" s="330" t="s">
        <v>76</v>
      </c>
      <c r="B60" s="316"/>
      <c r="C60" s="316"/>
      <c r="D60" s="316"/>
      <c r="E60" s="390">
        <v>1</v>
      </c>
      <c r="F60" s="391"/>
      <c r="G60" s="391"/>
      <c r="H60" s="391"/>
      <c r="I60" s="391"/>
      <c r="J60" s="391"/>
      <c r="K60" s="391"/>
      <c r="L60" s="391"/>
      <c r="M60" s="391"/>
      <c r="N60" s="392"/>
      <c r="O60" s="316"/>
      <c r="P60" s="316"/>
      <c r="Q60" s="316"/>
      <c r="R60" s="316"/>
      <c r="S60" s="316"/>
      <c r="T60" s="416"/>
      <c r="U60" s="413">
        <v>2</v>
      </c>
      <c r="V60" s="391"/>
      <c r="W60" s="391"/>
      <c r="X60" s="391"/>
      <c r="Y60" s="391"/>
      <c r="Z60" s="391"/>
      <c r="AA60" s="391"/>
      <c r="AB60" s="391"/>
      <c r="AC60" s="391"/>
      <c r="AD60" s="392"/>
      <c r="AE60" s="316"/>
      <c r="AF60" s="316"/>
      <c r="AG60" s="316"/>
      <c r="AH60" s="316"/>
      <c r="AI60" s="316"/>
      <c r="AJ60" s="327"/>
    </row>
    <row r="61" spans="1:36" ht="10.5" customHeight="1" x14ac:dyDescent="0.15">
      <c r="A61" s="330"/>
      <c r="B61" s="316"/>
      <c r="C61" s="316"/>
      <c r="D61" s="316"/>
      <c r="E61" s="393"/>
      <c r="F61" s="394"/>
      <c r="G61" s="394"/>
      <c r="H61" s="394"/>
      <c r="I61" s="394"/>
      <c r="J61" s="394"/>
      <c r="K61" s="394"/>
      <c r="L61" s="394"/>
      <c r="M61" s="394"/>
      <c r="N61" s="395"/>
      <c r="O61" s="316"/>
      <c r="P61" s="316"/>
      <c r="Q61" s="316"/>
      <c r="R61" s="316"/>
      <c r="S61" s="316"/>
      <c r="T61" s="416"/>
      <c r="U61" s="414"/>
      <c r="V61" s="394"/>
      <c r="W61" s="394"/>
      <c r="X61" s="394"/>
      <c r="Y61" s="394"/>
      <c r="Z61" s="394"/>
      <c r="AA61" s="394"/>
      <c r="AB61" s="394"/>
      <c r="AC61" s="394"/>
      <c r="AD61" s="395"/>
      <c r="AE61" s="316"/>
      <c r="AF61" s="316"/>
      <c r="AG61" s="316"/>
      <c r="AH61" s="316"/>
      <c r="AI61" s="316"/>
      <c r="AJ61" s="327"/>
    </row>
    <row r="62" spans="1:36" ht="10.5" customHeight="1" x14ac:dyDescent="0.15">
      <c r="A62" s="330"/>
      <c r="B62" s="316"/>
      <c r="C62" s="316"/>
      <c r="D62" s="316"/>
      <c r="E62" s="390">
        <v>3</v>
      </c>
      <c r="F62" s="391"/>
      <c r="G62" s="391"/>
      <c r="H62" s="391"/>
      <c r="I62" s="391"/>
      <c r="J62" s="391"/>
      <c r="K62" s="391"/>
      <c r="L62" s="391"/>
      <c r="M62" s="391"/>
      <c r="N62" s="392"/>
      <c r="O62" s="316"/>
      <c r="P62" s="316"/>
      <c r="Q62" s="316"/>
      <c r="R62" s="316"/>
      <c r="S62" s="316"/>
      <c r="T62" s="416"/>
      <c r="U62" s="413">
        <v>4</v>
      </c>
      <c r="V62" s="391"/>
      <c r="W62" s="391"/>
      <c r="X62" s="391"/>
      <c r="Y62" s="391"/>
      <c r="Z62" s="391"/>
      <c r="AA62" s="391"/>
      <c r="AB62" s="391"/>
      <c r="AC62" s="391"/>
      <c r="AD62" s="392"/>
      <c r="AE62" s="316"/>
      <c r="AF62" s="316"/>
      <c r="AG62" s="316"/>
      <c r="AH62" s="316"/>
      <c r="AI62" s="316"/>
      <c r="AJ62" s="327"/>
    </row>
    <row r="63" spans="1:36" ht="10.5" customHeight="1" x14ac:dyDescent="0.15">
      <c r="A63" s="330"/>
      <c r="B63" s="316"/>
      <c r="C63" s="316"/>
      <c r="D63" s="316"/>
      <c r="E63" s="393"/>
      <c r="F63" s="394"/>
      <c r="G63" s="394"/>
      <c r="H63" s="394"/>
      <c r="I63" s="394"/>
      <c r="J63" s="394"/>
      <c r="K63" s="394"/>
      <c r="L63" s="394"/>
      <c r="M63" s="394"/>
      <c r="N63" s="395"/>
      <c r="O63" s="316"/>
      <c r="P63" s="316"/>
      <c r="Q63" s="316"/>
      <c r="R63" s="316"/>
      <c r="S63" s="316"/>
      <c r="T63" s="416"/>
      <c r="U63" s="414"/>
      <c r="V63" s="394"/>
      <c r="W63" s="394"/>
      <c r="X63" s="394"/>
      <c r="Y63" s="394"/>
      <c r="Z63" s="394"/>
      <c r="AA63" s="394"/>
      <c r="AB63" s="394"/>
      <c r="AC63" s="394"/>
      <c r="AD63" s="395"/>
      <c r="AE63" s="316"/>
      <c r="AF63" s="316"/>
      <c r="AG63" s="316"/>
      <c r="AH63" s="316"/>
      <c r="AI63" s="316"/>
      <c r="AJ63" s="327"/>
    </row>
    <row r="64" spans="1:36" ht="10.5" customHeight="1" x14ac:dyDescent="0.15">
      <c r="A64" s="330" t="s">
        <v>77</v>
      </c>
      <c r="B64" s="316"/>
      <c r="C64" s="316"/>
      <c r="D64" s="316"/>
      <c r="E64" s="390">
        <v>1</v>
      </c>
      <c r="F64" s="391"/>
      <c r="G64" s="391"/>
      <c r="H64" s="391"/>
      <c r="I64" s="391"/>
      <c r="J64" s="391"/>
      <c r="K64" s="391"/>
      <c r="L64" s="391"/>
      <c r="M64" s="391"/>
      <c r="N64" s="392"/>
      <c r="O64" s="316"/>
      <c r="P64" s="316"/>
      <c r="Q64" s="316"/>
      <c r="R64" s="316"/>
      <c r="S64" s="316"/>
      <c r="T64" s="416"/>
      <c r="U64" s="413">
        <v>2</v>
      </c>
      <c r="V64" s="391"/>
      <c r="W64" s="391"/>
      <c r="X64" s="391"/>
      <c r="Y64" s="391"/>
      <c r="Z64" s="391"/>
      <c r="AA64" s="391"/>
      <c r="AB64" s="391"/>
      <c r="AC64" s="391"/>
      <c r="AD64" s="392"/>
      <c r="AE64" s="316"/>
      <c r="AF64" s="316"/>
      <c r="AG64" s="316"/>
      <c r="AH64" s="316"/>
      <c r="AI64" s="316"/>
      <c r="AJ64" s="327"/>
    </row>
    <row r="65" spans="1:36" ht="10.5" customHeight="1" x14ac:dyDescent="0.15">
      <c r="A65" s="330"/>
      <c r="B65" s="316"/>
      <c r="C65" s="316"/>
      <c r="D65" s="316"/>
      <c r="E65" s="393"/>
      <c r="F65" s="394"/>
      <c r="G65" s="394"/>
      <c r="H65" s="394"/>
      <c r="I65" s="394"/>
      <c r="J65" s="394"/>
      <c r="K65" s="394"/>
      <c r="L65" s="394"/>
      <c r="M65" s="394"/>
      <c r="N65" s="395"/>
      <c r="O65" s="316"/>
      <c r="P65" s="316"/>
      <c r="Q65" s="316"/>
      <c r="R65" s="316"/>
      <c r="S65" s="316"/>
      <c r="T65" s="416"/>
      <c r="U65" s="414"/>
      <c r="V65" s="394"/>
      <c r="W65" s="394"/>
      <c r="X65" s="394"/>
      <c r="Y65" s="394"/>
      <c r="Z65" s="394"/>
      <c r="AA65" s="394"/>
      <c r="AB65" s="394"/>
      <c r="AC65" s="394"/>
      <c r="AD65" s="395"/>
      <c r="AE65" s="316"/>
      <c r="AF65" s="316"/>
      <c r="AG65" s="316"/>
      <c r="AH65" s="316"/>
      <c r="AI65" s="316"/>
      <c r="AJ65" s="327"/>
    </row>
    <row r="66" spans="1:36" ht="10.5" customHeight="1" x14ac:dyDescent="0.15">
      <c r="A66" s="330"/>
      <c r="B66" s="316"/>
      <c r="C66" s="316"/>
      <c r="D66" s="316"/>
      <c r="E66" s="390">
        <v>3</v>
      </c>
      <c r="F66" s="391"/>
      <c r="G66" s="391"/>
      <c r="H66" s="391"/>
      <c r="I66" s="391"/>
      <c r="J66" s="391"/>
      <c r="K66" s="391"/>
      <c r="L66" s="391"/>
      <c r="M66" s="391"/>
      <c r="N66" s="392"/>
      <c r="O66" s="316"/>
      <c r="P66" s="316"/>
      <c r="Q66" s="316"/>
      <c r="R66" s="316"/>
      <c r="S66" s="316"/>
      <c r="T66" s="416"/>
      <c r="U66" s="413">
        <v>4</v>
      </c>
      <c r="V66" s="391"/>
      <c r="W66" s="391"/>
      <c r="X66" s="391"/>
      <c r="Y66" s="391"/>
      <c r="Z66" s="391"/>
      <c r="AA66" s="391"/>
      <c r="AB66" s="391"/>
      <c r="AC66" s="391"/>
      <c r="AD66" s="392"/>
      <c r="AE66" s="316"/>
      <c r="AF66" s="316"/>
      <c r="AG66" s="316"/>
      <c r="AH66" s="316"/>
      <c r="AI66" s="316"/>
      <c r="AJ66" s="327"/>
    </row>
    <row r="67" spans="1:36" ht="10.5" customHeight="1" thickBot="1" x14ac:dyDescent="0.2">
      <c r="A67" s="367"/>
      <c r="B67" s="317"/>
      <c r="C67" s="317"/>
      <c r="D67" s="317"/>
      <c r="E67" s="385"/>
      <c r="F67" s="326"/>
      <c r="G67" s="326"/>
      <c r="H67" s="326"/>
      <c r="I67" s="326"/>
      <c r="J67" s="326"/>
      <c r="K67" s="326"/>
      <c r="L67" s="326"/>
      <c r="M67" s="326"/>
      <c r="N67" s="386"/>
      <c r="O67" s="317"/>
      <c r="P67" s="317"/>
      <c r="Q67" s="317"/>
      <c r="R67" s="317"/>
      <c r="S67" s="317"/>
      <c r="T67" s="419"/>
      <c r="U67" s="420"/>
      <c r="V67" s="326"/>
      <c r="W67" s="326"/>
      <c r="X67" s="326"/>
      <c r="Y67" s="326"/>
      <c r="Z67" s="326"/>
      <c r="AA67" s="326"/>
      <c r="AB67" s="326"/>
      <c r="AC67" s="326"/>
      <c r="AD67" s="386"/>
      <c r="AE67" s="317"/>
      <c r="AF67" s="317"/>
      <c r="AG67" s="317"/>
      <c r="AH67" s="317"/>
      <c r="AI67" s="317"/>
      <c r="AJ67" s="336"/>
    </row>
    <row r="68" spans="1:36" ht="11.25" customHeight="1" x14ac:dyDescent="0.15">
      <c r="A68" s="13"/>
    </row>
    <row r="69" spans="1:36" ht="11.25" customHeight="1" x14ac:dyDescent="0.15">
      <c r="A69" s="13"/>
      <c r="C69" s="240" t="s">
        <v>9</v>
      </c>
      <c r="D69" s="240"/>
      <c r="E69" s="240"/>
    </row>
    <row r="70" spans="1:36" ht="9.75" customHeight="1" x14ac:dyDescent="0.15">
      <c r="A70" s="13"/>
      <c r="F70" s="290"/>
      <c r="G70" s="292"/>
      <c r="H70" s="292"/>
      <c r="I70" s="368"/>
      <c r="J70" s="240" t="s">
        <v>29</v>
      </c>
      <c r="K70" s="240"/>
      <c r="M70" s="240" t="s">
        <v>36</v>
      </c>
      <c r="N70" s="240"/>
      <c r="O70" s="240" t="s">
        <v>511</v>
      </c>
      <c r="P70" s="240"/>
      <c r="Q70" s="240"/>
      <c r="R70" s="240" t="s">
        <v>68</v>
      </c>
      <c r="S70" s="240"/>
      <c r="T70" s="290">
        <f>F70*700</f>
        <v>0</v>
      </c>
      <c r="U70" s="292"/>
      <c r="V70" s="292"/>
      <c r="W70" s="292"/>
      <c r="X70" s="292"/>
      <c r="Y70" s="292"/>
      <c r="Z70" s="292"/>
      <c r="AA70" s="368"/>
      <c r="AB70" s="240" t="s">
        <v>10</v>
      </c>
      <c r="AC70" s="240"/>
    </row>
    <row r="71" spans="1:36" ht="9.75" customHeight="1" x14ac:dyDescent="0.15">
      <c r="A71" s="13"/>
      <c r="F71" s="350"/>
      <c r="G71" s="214"/>
      <c r="H71" s="214"/>
      <c r="I71" s="351"/>
      <c r="J71" s="240"/>
      <c r="K71" s="240"/>
      <c r="M71" s="240"/>
      <c r="N71" s="240"/>
      <c r="O71" s="240"/>
      <c r="P71" s="240"/>
      <c r="Q71" s="240"/>
      <c r="R71" s="240"/>
      <c r="S71" s="240"/>
      <c r="T71" s="350"/>
      <c r="U71" s="214"/>
      <c r="V71" s="214"/>
      <c r="W71" s="214"/>
      <c r="X71" s="214"/>
      <c r="Y71" s="214"/>
      <c r="Z71" s="214"/>
      <c r="AA71" s="351"/>
      <c r="AB71" s="240"/>
      <c r="AC71" s="240"/>
    </row>
    <row r="72" spans="1:36" ht="11.25" customHeight="1" x14ac:dyDescent="0.15"/>
    <row r="73" spans="1:36" ht="13.5" customHeight="1" x14ac:dyDescent="0.15">
      <c r="A73" s="369" t="s">
        <v>102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</row>
    <row r="74" spans="1:36" ht="11.25" customHeight="1" x14ac:dyDescent="0.15"/>
    <row r="75" spans="1:36" ht="11.25" customHeight="1" x14ac:dyDescent="0.15">
      <c r="B75" s="208" t="s">
        <v>501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</row>
    <row r="76" spans="1:36" ht="9.75" customHeight="1" x14ac:dyDescent="0.15"/>
    <row r="77" spans="1:36" ht="16.5" customHeight="1" x14ac:dyDescent="0.15">
      <c r="B77" s="240" t="s">
        <v>484</v>
      </c>
      <c r="C77" s="240"/>
      <c r="D77" s="214">
        <f>入力シート!B1</f>
        <v>4</v>
      </c>
      <c r="E77" s="214"/>
      <c r="F77" s="13" t="s">
        <v>85</v>
      </c>
      <c r="G77" s="214"/>
      <c r="H77" s="214"/>
      <c r="I77" s="13" t="s">
        <v>32</v>
      </c>
      <c r="J77" s="214"/>
      <c r="K77" s="214"/>
      <c r="L77" s="19" t="s">
        <v>33</v>
      </c>
    </row>
    <row r="78" spans="1:36" ht="11.25" customHeight="1" x14ac:dyDescent="0.15">
      <c r="L78" s="19"/>
    </row>
    <row r="79" spans="1:36" ht="18.75" customHeight="1" x14ac:dyDescent="0.15">
      <c r="D79" s="320" t="str">
        <f>IF(入力シート!B3="","",INDEX(入力シート!$G$2:$L$100,MATCH(入力シート!$B$3,入力シート!$G$2:$G$100,0),4))</f>
        <v/>
      </c>
      <c r="E79" s="320"/>
      <c r="F79" s="320"/>
      <c r="G79" s="320"/>
      <c r="H79" s="320"/>
      <c r="I79" s="320"/>
      <c r="J79" s="320"/>
      <c r="L79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Y79" s="240" t="s">
        <v>60</v>
      </c>
      <c r="Z79" s="240"/>
      <c r="AA79" s="240"/>
      <c r="AB79" s="214" t="str">
        <f>IF(入力シート!B4="","",入力シート!B4)</f>
        <v/>
      </c>
      <c r="AC79" s="214"/>
      <c r="AD79" s="214"/>
      <c r="AE79" s="214"/>
      <c r="AF79" s="214"/>
      <c r="AG79" s="214"/>
      <c r="AH79" s="214"/>
      <c r="AJ79" s="20" t="s">
        <v>12</v>
      </c>
    </row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4.25" customHeight="1" x14ac:dyDescent="0.15"/>
  </sheetData>
  <mergeCells count="230">
    <mergeCell ref="D79:J79"/>
    <mergeCell ref="AB79:AH79"/>
    <mergeCell ref="AE66:AG67"/>
    <mergeCell ref="D77:E77"/>
    <mergeCell ref="L79:W79"/>
    <mergeCell ref="B77:C77"/>
    <mergeCell ref="O66:Q67"/>
    <mergeCell ref="R66:T67"/>
    <mergeCell ref="Y79:AA79"/>
    <mergeCell ref="T70:AA71"/>
    <mergeCell ref="U66:U67"/>
    <mergeCell ref="V66:AD67"/>
    <mergeCell ref="B75:AJ75"/>
    <mergeCell ref="AE64:AG65"/>
    <mergeCell ref="AH64:AJ65"/>
    <mergeCell ref="AE60:AG61"/>
    <mergeCell ref="AH60:AJ61"/>
    <mergeCell ref="O62:Q63"/>
    <mergeCell ref="R62:T63"/>
    <mergeCell ref="AE62:AG63"/>
    <mergeCell ref="AH62:AJ63"/>
    <mergeCell ref="G77:H77"/>
    <mergeCell ref="J77:K77"/>
    <mergeCell ref="A73:AE73"/>
    <mergeCell ref="C69:E69"/>
    <mergeCell ref="AH66:AJ67"/>
    <mergeCell ref="J70:K71"/>
    <mergeCell ref="A64:D67"/>
    <mergeCell ref="O64:Q65"/>
    <mergeCell ref="F70:I71"/>
    <mergeCell ref="AB70:AC71"/>
    <mergeCell ref="M70:N71"/>
    <mergeCell ref="O70:Q71"/>
    <mergeCell ref="R70:S71"/>
    <mergeCell ref="R64:T65"/>
    <mergeCell ref="U64:U65"/>
    <mergeCell ref="V64:AD65"/>
    <mergeCell ref="AE54:AG55"/>
    <mergeCell ref="AH54:AJ55"/>
    <mergeCell ref="R56:T57"/>
    <mergeCell ref="AE56:AG57"/>
    <mergeCell ref="AH56:AJ57"/>
    <mergeCell ref="U56:U57"/>
    <mergeCell ref="V56:AD57"/>
    <mergeCell ref="O58:Q59"/>
    <mergeCell ref="R58:T59"/>
    <mergeCell ref="AE58:AG59"/>
    <mergeCell ref="AH58:AJ59"/>
    <mergeCell ref="U58:U59"/>
    <mergeCell ref="V58:AD59"/>
    <mergeCell ref="AE50:AG51"/>
    <mergeCell ref="AH50:AJ51"/>
    <mergeCell ref="R46:T47"/>
    <mergeCell ref="R52:T53"/>
    <mergeCell ref="AE52:AG53"/>
    <mergeCell ref="O52:Q53"/>
    <mergeCell ref="AH52:AJ53"/>
    <mergeCell ref="U46:U47"/>
    <mergeCell ref="V46:AD47"/>
    <mergeCell ref="AH46:AJ47"/>
    <mergeCell ref="R38:T39"/>
    <mergeCell ref="O56:Q57"/>
    <mergeCell ref="A36:D39"/>
    <mergeCell ref="O36:Q37"/>
    <mergeCell ref="R36:T37"/>
    <mergeCell ref="O50:Q51"/>
    <mergeCell ref="R50:T51"/>
    <mergeCell ref="E52:E53"/>
    <mergeCell ref="F52:N53"/>
    <mergeCell ref="O44:Q45"/>
    <mergeCell ref="R44:T45"/>
    <mergeCell ref="O40:Q41"/>
    <mergeCell ref="R40:T41"/>
    <mergeCell ref="E46:E47"/>
    <mergeCell ref="F46:N47"/>
    <mergeCell ref="O46:Q47"/>
    <mergeCell ref="R42:T43"/>
    <mergeCell ref="O48:Q49"/>
    <mergeCell ref="R48:T49"/>
    <mergeCell ref="O54:Q55"/>
    <mergeCell ref="R54:T55"/>
    <mergeCell ref="A56:D59"/>
    <mergeCell ref="A52:D55"/>
    <mergeCell ref="A44:D47"/>
    <mergeCell ref="A60:D63"/>
    <mergeCell ref="A34:D35"/>
    <mergeCell ref="AH34:AJ35"/>
    <mergeCell ref="AE36:AG37"/>
    <mergeCell ref="AH36:AJ37"/>
    <mergeCell ref="AE34:AG35"/>
    <mergeCell ref="O60:Q61"/>
    <mergeCell ref="R60:T61"/>
    <mergeCell ref="AH40:AJ41"/>
    <mergeCell ref="AH42:AJ43"/>
    <mergeCell ref="U34:AD35"/>
    <mergeCell ref="AE44:AG45"/>
    <mergeCell ref="AH44:AJ45"/>
    <mergeCell ref="AE38:AG39"/>
    <mergeCell ref="AH38:AJ39"/>
    <mergeCell ref="AE40:AG41"/>
    <mergeCell ref="U42:U43"/>
    <mergeCell ref="V42:AD43"/>
    <mergeCell ref="AE42:AG43"/>
    <mergeCell ref="AE48:AG49"/>
    <mergeCell ref="AH48:AJ49"/>
    <mergeCell ref="U44:U45"/>
    <mergeCell ref="V44:AD45"/>
    <mergeCell ref="AE46:AG47"/>
    <mergeCell ref="O34:Q35"/>
    <mergeCell ref="R34:T35"/>
    <mergeCell ref="Y26:AC27"/>
    <mergeCell ref="Y30:AC31"/>
    <mergeCell ref="A28:D29"/>
    <mergeCell ref="A26:D27"/>
    <mergeCell ref="A30:D31"/>
    <mergeCell ref="A32:C33"/>
    <mergeCell ref="AD30:AJ31"/>
    <mergeCell ref="K26:X27"/>
    <mergeCell ref="K30:X31"/>
    <mergeCell ref="AD26:AJ27"/>
    <mergeCell ref="AD28:AJ29"/>
    <mergeCell ref="Y28:AC29"/>
    <mergeCell ref="E26:J27"/>
    <mergeCell ref="S14:W15"/>
    <mergeCell ref="A20:D21"/>
    <mergeCell ref="E20:J21"/>
    <mergeCell ref="AD22:AJ23"/>
    <mergeCell ref="A22:D23"/>
    <mergeCell ref="Y22:AC23"/>
    <mergeCell ref="A24:D25"/>
    <mergeCell ref="E24:J25"/>
    <mergeCell ref="AD24:AJ25"/>
    <mergeCell ref="K24:X25"/>
    <mergeCell ref="K22:X23"/>
    <mergeCell ref="AD20:AJ21"/>
    <mergeCell ref="F44:N45"/>
    <mergeCell ref="D1:AD2"/>
    <mergeCell ref="A6:G7"/>
    <mergeCell ref="A12:G13"/>
    <mergeCell ref="H6:R7"/>
    <mergeCell ref="H3:R4"/>
    <mergeCell ref="C3:F4"/>
    <mergeCell ref="Z6:AJ7"/>
    <mergeCell ref="A10:G11"/>
    <mergeCell ref="AD18:AJ19"/>
    <mergeCell ref="AD16:AJ17"/>
    <mergeCell ref="I14:K15"/>
    <mergeCell ref="T3:AA4"/>
    <mergeCell ref="S6:Y7"/>
    <mergeCell ref="K18:X19"/>
    <mergeCell ref="E18:J19"/>
    <mergeCell ref="A14:F15"/>
    <mergeCell ref="G14:H15"/>
    <mergeCell ref="Y18:AC19"/>
    <mergeCell ref="A16:D17"/>
    <mergeCell ref="A18:D19"/>
    <mergeCell ref="K16:X17"/>
    <mergeCell ref="N14:P15"/>
    <mergeCell ref="Q14:R15"/>
    <mergeCell ref="U36:U37"/>
    <mergeCell ref="V36:AD37"/>
    <mergeCell ref="A48:D51"/>
    <mergeCell ref="A40:D43"/>
    <mergeCell ref="E48:E49"/>
    <mergeCell ref="F48:N49"/>
    <mergeCell ref="E40:E41"/>
    <mergeCell ref="F40:N41"/>
    <mergeCell ref="E28:J29"/>
    <mergeCell ref="K28:X29"/>
    <mergeCell ref="E38:E39"/>
    <mergeCell ref="F38:N39"/>
    <mergeCell ref="E34:N35"/>
    <mergeCell ref="E30:J31"/>
    <mergeCell ref="O38:Q39"/>
    <mergeCell ref="F32:X33"/>
    <mergeCell ref="V50:AD51"/>
    <mergeCell ref="U38:U39"/>
    <mergeCell ref="V38:AD39"/>
    <mergeCell ref="U40:U41"/>
    <mergeCell ref="V40:AD41"/>
    <mergeCell ref="E42:E43"/>
    <mergeCell ref="F42:N43"/>
    <mergeCell ref="E44:E45"/>
    <mergeCell ref="E64:E65"/>
    <mergeCell ref="F64:N65"/>
    <mergeCell ref="E66:E67"/>
    <mergeCell ref="F66:N67"/>
    <mergeCell ref="E56:E57"/>
    <mergeCell ref="F56:N57"/>
    <mergeCell ref="E58:E59"/>
    <mergeCell ref="F58:N59"/>
    <mergeCell ref="E60:E61"/>
    <mergeCell ref="F60:N61"/>
    <mergeCell ref="E62:E63"/>
    <mergeCell ref="F62:N63"/>
    <mergeCell ref="E54:E55"/>
    <mergeCell ref="F54:N55"/>
    <mergeCell ref="E50:E51"/>
    <mergeCell ref="F50:N51"/>
    <mergeCell ref="O42:Q43"/>
    <mergeCell ref="A8:G9"/>
    <mergeCell ref="H8:R9"/>
    <mergeCell ref="S8:T9"/>
    <mergeCell ref="U8:AJ9"/>
    <mergeCell ref="H10:R11"/>
    <mergeCell ref="S10:T11"/>
    <mergeCell ref="S12:T13"/>
    <mergeCell ref="U10:AJ11"/>
    <mergeCell ref="H12:R13"/>
    <mergeCell ref="U12:AJ13"/>
    <mergeCell ref="Z14:AG15"/>
    <mergeCell ref="E36:E37"/>
    <mergeCell ref="F36:N37"/>
    <mergeCell ref="Y24:AC25"/>
    <mergeCell ref="E22:J23"/>
    <mergeCell ref="Y16:AC17"/>
    <mergeCell ref="E16:J17"/>
    <mergeCell ref="K20:X21"/>
    <mergeCell ref="Y20:AC21"/>
    <mergeCell ref="U60:U61"/>
    <mergeCell ref="V60:AD61"/>
    <mergeCell ref="U62:U63"/>
    <mergeCell ref="V62:AD63"/>
    <mergeCell ref="U48:U49"/>
    <mergeCell ref="V48:AD49"/>
    <mergeCell ref="U52:U53"/>
    <mergeCell ref="V52:AD53"/>
    <mergeCell ref="U54:U55"/>
    <mergeCell ref="V54:AD55"/>
    <mergeCell ref="U50:U51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97"/>
  <sheetViews>
    <sheetView workbookViewId="0"/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152</v>
      </c>
      <c r="D3" s="352"/>
      <c r="E3" s="352"/>
      <c r="F3" s="352"/>
      <c r="H3" s="355" t="s">
        <v>40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x14ac:dyDescent="0.15">
      <c r="A6" s="338" t="s">
        <v>81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8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81" t="s">
        <v>153</v>
      </c>
      <c r="B14" s="381"/>
      <c r="C14" s="381"/>
      <c r="D14" s="381"/>
      <c r="E14" s="381"/>
      <c r="F14" s="381"/>
      <c r="G14" s="402"/>
      <c r="H14" s="401"/>
      <c r="I14" s="381" t="s">
        <v>154</v>
      </c>
      <c r="J14" s="381"/>
      <c r="K14" s="381"/>
      <c r="L14" s="17"/>
      <c r="M14" s="17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17"/>
      <c r="Y14" s="17"/>
      <c r="Z14" s="403"/>
      <c r="AA14" s="403"/>
      <c r="AB14" s="403"/>
      <c r="AC14" s="403"/>
      <c r="AD14" s="403"/>
      <c r="AE14" s="403"/>
      <c r="AF14" s="403"/>
      <c r="AG14" s="403"/>
    </row>
    <row r="15" spans="1:36" ht="10.5" customHeight="1" thickBot="1" x14ac:dyDescent="0.2">
      <c r="A15" s="326"/>
      <c r="B15" s="326"/>
      <c r="C15" s="326"/>
      <c r="D15" s="326"/>
      <c r="E15" s="326"/>
      <c r="F15" s="326"/>
      <c r="G15" s="323"/>
      <c r="H15" s="324"/>
      <c r="I15" s="326"/>
      <c r="J15" s="326"/>
      <c r="K15" s="326"/>
      <c r="L15" s="18"/>
      <c r="M15" s="18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18"/>
      <c r="Y15" s="18"/>
      <c r="Z15" s="335"/>
      <c r="AA15" s="335"/>
      <c r="AB15" s="335"/>
      <c r="AC15" s="335"/>
      <c r="AD15" s="335"/>
      <c r="AE15" s="335"/>
      <c r="AF15" s="335"/>
      <c r="AG15" s="335"/>
    </row>
    <row r="16" spans="1:36" ht="12" customHeight="1" x14ac:dyDescent="0.15">
      <c r="A16" s="353" t="s">
        <v>22</v>
      </c>
      <c r="B16" s="328"/>
      <c r="C16" s="328"/>
      <c r="D16" s="328"/>
      <c r="E16" s="328" t="s">
        <v>41</v>
      </c>
      <c r="F16" s="328"/>
      <c r="G16" s="328"/>
      <c r="H16" s="328"/>
      <c r="I16" s="328"/>
      <c r="J16" s="328"/>
      <c r="K16" s="328" t="s">
        <v>23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 t="s">
        <v>24</v>
      </c>
      <c r="Z16" s="328"/>
      <c r="AA16" s="328"/>
      <c r="AB16" s="328"/>
      <c r="AC16" s="328"/>
      <c r="AD16" s="328" t="s">
        <v>13</v>
      </c>
      <c r="AE16" s="328"/>
      <c r="AF16" s="328"/>
      <c r="AG16" s="328"/>
      <c r="AH16" s="328"/>
      <c r="AI16" s="328"/>
      <c r="AJ16" s="337"/>
    </row>
    <row r="17" spans="1:36" ht="12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2" customHeight="1" x14ac:dyDescent="0.15">
      <c r="A18" s="330">
        <v>1</v>
      </c>
      <c r="B18" s="316"/>
      <c r="C18" s="316"/>
      <c r="D18" s="316"/>
      <c r="E18" s="316" t="s">
        <v>42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2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2" customHeight="1" x14ac:dyDescent="0.15">
      <c r="A20" s="330">
        <v>2</v>
      </c>
      <c r="B20" s="316"/>
      <c r="C20" s="316"/>
      <c r="D20" s="316"/>
      <c r="E20" s="316" t="s">
        <v>43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2" customHeight="1" x14ac:dyDescent="0.15">
      <c r="A22" s="330">
        <v>3</v>
      </c>
      <c r="B22" s="316"/>
      <c r="C22" s="316"/>
      <c r="D22" s="316"/>
      <c r="E22" s="316" t="s">
        <v>44</v>
      </c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2" customHeight="1" x14ac:dyDescent="0.15">
      <c r="A24" s="330">
        <v>4</v>
      </c>
      <c r="B24" s="316"/>
      <c r="C24" s="316"/>
      <c r="D24" s="316"/>
      <c r="E24" s="316" t="s">
        <v>45</v>
      </c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2" customHeight="1" thickBot="1" x14ac:dyDescent="0.2">
      <c r="A25" s="367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36"/>
    </row>
    <row r="26" spans="1:36" ht="9.75" customHeight="1" x14ac:dyDescent="0.15">
      <c r="A26" s="320" t="s">
        <v>28</v>
      </c>
      <c r="B26" s="320"/>
      <c r="C26" s="320"/>
      <c r="F26" s="320" t="s">
        <v>428</v>
      </c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</row>
    <row r="27" spans="1:36" ht="9.75" customHeight="1" thickBot="1" x14ac:dyDescent="0.2">
      <c r="A27" s="320"/>
      <c r="B27" s="320"/>
      <c r="C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</row>
    <row r="28" spans="1:36" ht="12" customHeight="1" x14ac:dyDescent="0.15">
      <c r="A28" s="353" t="s">
        <v>46</v>
      </c>
      <c r="B28" s="328"/>
      <c r="C28" s="328"/>
      <c r="D28" s="328"/>
      <c r="E28" s="328" t="s">
        <v>39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 t="s">
        <v>4</v>
      </c>
      <c r="P28" s="328"/>
      <c r="Q28" s="328"/>
      <c r="R28" s="328" t="s">
        <v>25</v>
      </c>
      <c r="S28" s="328"/>
      <c r="T28" s="415"/>
      <c r="U28" s="417" t="s">
        <v>39</v>
      </c>
      <c r="V28" s="328"/>
      <c r="W28" s="328"/>
      <c r="X28" s="328"/>
      <c r="Y28" s="328"/>
      <c r="Z28" s="328"/>
      <c r="AA28" s="328"/>
      <c r="AB28" s="328"/>
      <c r="AC28" s="328"/>
      <c r="AD28" s="328"/>
      <c r="AE28" s="328" t="s">
        <v>4</v>
      </c>
      <c r="AF28" s="328"/>
      <c r="AG28" s="328"/>
      <c r="AH28" s="328" t="s">
        <v>25</v>
      </c>
      <c r="AI28" s="328"/>
      <c r="AJ28" s="337"/>
    </row>
    <row r="29" spans="1:36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416"/>
      <c r="U29" s="418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2" customHeight="1" x14ac:dyDescent="0.15">
      <c r="A30" s="330" t="s">
        <v>101</v>
      </c>
      <c r="B30" s="316"/>
      <c r="C30" s="316"/>
      <c r="D30" s="316"/>
      <c r="E30" s="390">
        <v>1</v>
      </c>
      <c r="F30" s="391"/>
      <c r="G30" s="391"/>
      <c r="H30" s="391"/>
      <c r="I30" s="391"/>
      <c r="J30" s="391"/>
      <c r="K30" s="391"/>
      <c r="L30" s="391"/>
      <c r="M30" s="391"/>
      <c r="N30" s="392"/>
      <c r="O30" s="316"/>
      <c r="P30" s="316"/>
      <c r="Q30" s="316"/>
      <c r="R30" s="316"/>
      <c r="S30" s="316"/>
      <c r="T30" s="416"/>
      <c r="U30" s="413">
        <v>2</v>
      </c>
      <c r="V30" s="391"/>
      <c r="W30" s="391"/>
      <c r="X30" s="391"/>
      <c r="Y30" s="391"/>
      <c r="Z30" s="391"/>
      <c r="AA30" s="391"/>
      <c r="AB30" s="391"/>
      <c r="AC30" s="391"/>
      <c r="AD30" s="392"/>
      <c r="AE30" s="316"/>
      <c r="AF30" s="316"/>
      <c r="AG30" s="316"/>
      <c r="AH30" s="316"/>
      <c r="AI30" s="316"/>
      <c r="AJ30" s="327"/>
    </row>
    <row r="31" spans="1:36" ht="12" customHeight="1" x14ac:dyDescent="0.15">
      <c r="A31" s="330"/>
      <c r="B31" s="316"/>
      <c r="C31" s="316"/>
      <c r="D31" s="316"/>
      <c r="E31" s="393"/>
      <c r="F31" s="394"/>
      <c r="G31" s="394"/>
      <c r="H31" s="394"/>
      <c r="I31" s="394"/>
      <c r="J31" s="394"/>
      <c r="K31" s="394"/>
      <c r="L31" s="394"/>
      <c r="M31" s="394"/>
      <c r="N31" s="395"/>
      <c r="O31" s="316"/>
      <c r="P31" s="316"/>
      <c r="Q31" s="316"/>
      <c r="R31" s="316"/>
      <c r="S31" s="316"/>
      <c r="T31" s="416"/>
      <c r="U31" s="414"/>
      <c r="V31" s="394"/>
      <c r="W31" s="394"/>
      <c r="X31" s="394"/>
      <c r="Y31" s="394"/>
      <c r="Z31" s="394"/>
      <c r="AA31" s="394"/>
      <c r="AB31" s="394"/>
      <c r="AC31" s="394"/>
      <c r="AD31" s="395"/>
      <c r="AE31" s="316"/>
      <c r="AF31" s="316"/>
      <c r="AG31" s="316"/>
      <c r="AH31" s="316"/>
      <c r="AI31" s="316"/>
      <c r="AJ31" s="327"/>
    </row>
    <row r="32" spans="1:36" ht="12" customHeight="1" x14ac:dyDescent="0.15">
      <c r="A32" s="330"/>
      <c r="B32" s="316"/>
      <c r="C32" s="316"/>
      <c r="D32" s="316"/>
      <c r="E32" s="390">
        <v>3</v>
      </c>
      <c r="F32" s="391"/>
      <c r="G32" s="391"/>
      <c r="H32" s="391"/>
      <c r="I32" s="391"/>
      <c r="J32" s="391"/>
      <c r="K32" s="391"/>
      <c r="L32" s="391"/>
      <c r="M32" s="391"/>
      <c r="N32" s="392"/>
      <c r="O32" s="316"/>
      <c r="P32" s="316"/>
      <c r="Q32" s="316"/>
      <c r="R32" s="316"/>
      <c r="S32" s="316"/>
      <c r="T32" s="416"/>
      <c r="U32" s="413">
        <v>4</v>
      </c>
      <c r="V32" s="391"/>
      <c r="W32" s="391"/>
      <c r="X32" s="391"/>
      <c r="Y32" s="391"/>
      <c r="Z32" s="391"/>
      <c r="AA32" s="391"/>
      <c r="AB32" s="391"/>
      <c r="AC32" s="391"/>
      <c r="AD32" s="392"/>
      <c r="AE32" s="316"/>
      <c r="AF32" s="316"/>
      <c r="AG32" s="316"/>
      <c r="AH32" s="316"/>
      <c r="AI32" s="316"/>
      <c r="AJ32" s="327"/>
    </row>
    <row r="33" spans="1:36" ht="12" customHeight="1" x14ac:dyDescent="0.15">
      <c r="A33" s="330"/>
      <c r="B33" s="316"/>
      <c r="C33" s="316"/>
      <c r="D33" s="316"/>
      <c r="E33" s="393"/>
      <c r="F33" s="394"/>
      <c r="G33" s="394"/>
      <c r="H33" s="394"/>
      <c r="I33" s="394"/>
      <c r="J33" s="394"/>
      <c r="K33" s="394"/>
      <c r="L33" s="394"/>
      <c r="M33" s="394"/>
      <c r="N33" s="395"/>
      <c r="O33" s="316"/>
      <c r="P33" s="316"/>
      <c r="Q33" s="316"/>
      <c r="R33" s="316"/>
      <c r="S33" s="316"/>
      <c r="T33" s="416"/>
      <c r="U33" s="414"/>
      <c r="V33" s="394"/>
      <c r="W33" s="394"/>
      <c r="X33" s="394"/>
      <c r="Y33" s="394"/>
      <c r="Z33" s="394"/>
      <c r="AA33" s="394"/>
      <c r="AB33" s="394"/>
      <c r="AC33" s="394"/>
      <c r="AD33" s="395"/>
      <c r="AE33" s="316"/>
      <c r="AF33" s="316"/>
      <c r="AG33" s="316"/>
      <c r="AH33" s="316"/>
      <c r="AI33" s="316"/>
      <c r="AJ33" s="327"/>
    </row>
    <row r="34" spans="1:36" ht="12" customHeight="1" x14ac:dyDescent="0.15">
      <c r="A34" s="330" t="s">
        <v>47</v>
      </c>
      <c r="B34" s="316"/>
      <c r="C34" s="316"/>
      <c r="D34" s="316"/>
      <c r="E34" s="390">
        <v>1</v>
      </c>
      <c r="F34" s="391"/>
      <c r="G34" s="391"/>
      <c r="H34" s="391"/>
      <c r="I34" s="391"/>
      <c r="J34" s="391"/>
      <c r="K34" s="391"/>
      <c r="L34" s="391"/>
      <c r="M34" s="391"/>
      <c r="N34" s="392"/>
      <c r="O34" s="316"/>
      <c r="P34" s="316"/>
      <c r="Q34" s="316"/>
      <c r="R34" s="316"/>
      <c r="S34" s="316"/>
      <c r="T34" s="416"/>
      <c r="U34" s="413">
        <v>2</v>
      </c>
      <c r="V34" s="391"/>
      <c r="W34" s="391"/>
      <c r="X34" s="391"/>
      <c r="Y34" s="391"/>
      <c r="Z34" s="391"/>
      <c r="AA34" s="391"/>
      <c r="AB34" s="391"/>
      <c r="AC34" s="391"/>
      <c r="AD34" s="392"/>
      <c r="AE34" s="316"/>
      <c r="AF34" s="316"/>
      <c r="AG34" s="316"/>
      <c r="AH34" s="316"/>
      <c r="AI34" s="316"/>
      <c r="AJ34" s="327"/>
    </row>
    <row r="35" spans="1:36" ht="12" customHeight="1" x14ac:dyDescent="0.15">
      <c r="A35" s="330"/>
      <c r="B35" s="316"/>
      <c r="C35" s="316"/>
      <c r="D35" s="316"/>
      <c r="E35" s="393"/>
      <c r="F35" s="394"/>
      <c r="G35" s="394"/>
      <c r="H35" s="394"/>
      <c r="I35" s="394"/>
      <c r="J35" s="394"/>
      <c r="K35" s="394"/>
      <c r="L35" s="394"/>
      <c r="M35" s="394"/>
      <c r="N35" s="395"/>
      <c r="O35" s="316"/>
      <c r="P35" s="316"/>
      <c r="Q35" s="316"/>
      <c r="R35" s="316"/>
      <c r="S35" s="316"/>
      <c r="T35" s="416"/>
      <c r="U35" s="414"/>
      <c r="V35" s="394"/>
      <c r="W35" s="394"/>
      <c r="X35" s="394"/>
      <c r="Y35" s="394"/>
      <c r="Z35" s="394"/>
      <c r="AA35" s="394"/>
      <c r="AB35" s="394"/>
      <c r="AC35" s="394"/>
      <c r="AD35" s="395"/>
      <c r="AE35" s="316"/>
      <c r="AF35" s="316"/>
      <c r="AG35" s="316"/>
      <c r="AH35" s="316"/>
      <c r="AI35" s="316"/>
      <c r="AJ35" s="327"/>
    </row>
    <row r="36" spans="1:36" ht="12" customHeight="1" x14ac:dyDescent="0.15">
      <c r="A36" s="330"/>
      <c r="B36" s="316"/>
      <c r="C36" s="316"/>
      <c r="D36" s="316"/>
      <c r="E36" s="390">
        <v>3</v>
      </c>
      <c r="F36" s="391"/>
      <c r="G36" s="391"/>
      <c r="H36" s="391"/>
      <c r="I36" s="391"/>
      <c r="J36" s="391"/>
      <c r="K36" s="391"/>
      <c r="L36" s="391"/>
      <c r="M36" s="391"/>
      <c r="N36" s="392"/>
      <c r="O36" s="316"/>
      <c r="P36" s="316"/>
      <c r="Q36" s="316"/>
      <c r="R36" s="316"/>
      <c r="S36" s="316"/>
      <c r="T36" s="416"/>
      <c r="U36" s="413">
        <v>4</v>
      </c>
      <c r="V36" s="391"/>
      <c r="W36" s="391"/>
      <c r="X36" s="391"/>
      <c r="Y36" s="391"/>
      <c r="Z36" s="391"/>
      <c r="AA36" s="391"/>
      <c r="AB36" s="391"/>
      <c r="AC36" s="391"/>
      <c r="AD36" s="392"/>
      <c r="AE36" s="316"/>
      <c r="AF36" s="316"/>
      <c r="AG36" s="316"/>
      <c r="AH36" s="316"/>
      <c r="AI36" s="316"/>
      <c r="AJ36" s="327"/>
    </row>
    <row r="37" spans="1:36" ht="12" customHeight="1" x14ac:dyDescent="0.15">
      <c r="A37" s="330"/>
      <c r="B37" s="316"/>
      <c r="C37" s="316"/>
      <c r="D37" s="316"/>
      <c r="E37" s="393"/>
      <c r="F37" s="394"/>
      <c r="G37" s="394"/>
      <c r="H37" s="394"/>
      <c r="I37" s="394"/>
      <c r="J37" s="394"/>
      <c r="K37" s="394"/>
      <c r="L37" s="394"/>
      <c r="M37" s="394"/>
      <c r="N37" s="395"/>
      <c r="O37" s="316"/>
      <c r="P37" s="316"/>
      <c r="Q37" s="316"/>
      <c r="R37" s="316"/>
      <c r="S37" s="316"/>
      <c r="T37" s="416"/>
      <c r="U37" s="414"/>
      <c r="V37" s="394"/>
      <c r="W37" s="394"/>
      <c r="X37" s="394"/>
      <c r="Y37" s="394"/>
      <c r="Z37" s="394"/>
      <c r="AA37" s="394"/>
      <c r="AB37" s="394"/>
      <c r="AC37" s="394"/>
      <c r="AD37" s="395"/>
      <c r="AE37" s="316"/>
      <c r="AF37" s="316"/>
      <c r="AG37" s="316"/>
      <c r="AH37" s="316"/>
      <c r="AI37" s="316"/>
      <c r="AJ37" s="327"/>
    </row>
    <row r="38" spans="1:36" ht="12" customHeight="1" x14ac:dyDescent="0.15">
      <c r="A38" s="330" t="s">
        <v>48</v>
      </c>
      <c r="B38" s="316"/>
      <c r="C38" s="316"/>
      <c r="D38" s="316"/>
      <c r="E38" s="390">
        <v>1</v>
      </c>
      <c r="F38" s="391"/>
      <c r="G38" s="391"/>
      <c r="H38" s="391"/>
      <c r="I38" s="391"/>
      <c r="J38" s="391"/>
      <c r="K38" s="391"/>
      <c r="L38" s="391"/>
      <c r="M38" s="391"/>
      <c r="N38" s="392"/>
      <c r="O38" s="316"/>
      <c r="P38" s="316"/>
      <c r="Q38" s="316"/>
      <c r="R38" s="316"/>
      <c r="S38" s="316"/>
      <c r="T38" s="416"/>
      <c r="U38" s="413">
        <v>2</v>
      </c>
      <c r="V38" s="391"/>
      <c r="W38" s="391"/>
      <c r="X38" s="391"/>
      <c r="Y38" s="391"/>
      <c r="Z38" s="391"/>
      <c r="AA38" s="391"/>
      <c r="AB38" s="391"/>
      <c r="AC38" s="391"/>
      <c r="AD38" s="392"/>
      <c r="AE38" s="316"/>
      <c r="AF38" s="316"/>
      <c r="AG38" s="316"/>
      <c r="AH38" s="316"/>
      <c r="AI38" s="316"/>
      <c r="AJ38" s="327"/>
    </row>
    <row r="39" spans="1:36" ht="12" customHeight="1" x14ac:dyDescent="0.15">
      <c r="A39" s="330"/>
      <c r="B39" s="316"/>
      <c r="C39" s="316"/>
      <c r="D39" s="316"/>
      <c r="E39" s="393"/>
      <c r="F39" s="394"/>
      <c r="G39" s="394"/>
      <c r="H39" s="394"/>
      <c r="I39" s="394"/>
      <c r="J39" s="394"/>
      <c r="K39" s="394"/>
      <c r="L39" s="394"/>
      <c r="M39" s="394"/>
      <c r="N39" s="395"/>
      <c r="O39" s="316"/>
      <c r="P39" s="316"/>
      <c r="Q39" s="316"/>
      <c r="R39" s="316"/>
      <c r="S39" s="316"/>
      <c r="T39" s="416"/>
      <c r="U39" s="414"/>
      <c r="V39" s="394"/>
      <c r="W39" s="394"/>
      <c r="X39" s="394"/>
      <c r="Y39" s="394"/>
      <c r="Z39" s="394"/>
      <c r="AA39" s="394"/>
      <c r="AB39" s="394"/>
      <c r="AC39" s="394"/>
      <c r="AD39" s="395"/>
      <c r="AE39" s="316"/>
      <c r="AF39" s="316"/>
      <c r="AG39" s="316"/>
      <c r="AH39" s="316"/>
      <c r="AI39" s="316"/>
      <c r="AJ39" s="327"/>
    </row>
    <row r="40" spans="1:36" ht="12" customHeight="1" x14ac:dyDescent="0.15">
      <c r="A40" s="330"/>
      <c r="B40" s="316"/>
      <c r="C40" s="316"/>
      <c r="D40" s="316"/>
      <c r="E40" s="390">
        <v>3</v>
      </c>
      <c r="F40" s="391"/>
      <c r="G40" s="391"/>
      <c r="H40" s="391"/>
      <c r="I40" s="391"/>
      <c r="J40" s="391"/>
      <c r="K40" s="391"/>
      <c r="L40" s="391"/>
      <c r="M40" s="391"/>
      <c r="N40" s="392"/>
      <c r="O40" s="316"/>
      <c r="P40" s="316"/>
      <c r="Q40" s="316"/>
      <c r="R40" s="316"/>
      <c r="S40" s="316"/>
      <c r="T40" s="416"/>
      <c r="U40" s="413">
        <v>4</v>
      </c>
      <c r="V40" s="391"/>
      <c r="W40" s="391"/>
      <c r="X40" s="391"/>
      <c r="Y40" s="391"/>
      <c r="Z40" s="391"/>
      <c r="AA40" s="391"/>
      <c r="AB40" s="391"/>
      <c r="AC40" s="391"/>
      <c r="AD40" s="392"/>
      <c r="AE40" s="316"/>
      <c r="AF40" s="316"/>
      <c r="AG40" s="316"/>
      <c r="AH40" s="316"/>
      <c r="AI40" s="316"/>
      <c r="AJ40" s="327"/>
    </row>
    <row r="41" spans="1:36" ht="12" customHeight="1" x14ac:dyDescent="0.15">
      <c r="A41" s="330"/>
      <c r="B41" s="316"/>
      <c r="C41" s="316"/>
      <c r="D41" s="316"/>
      <c r="E41" s="393"/>
      <c r="F41" s="394"/>
      <c r="G41" s="394"/>
      <c r="H41" s="394"/>
      <c r="I41" s="394"/>
      <c r="J41" s="394"/>
      <c r="K41" s="394"/>
      <c r="L41" s="394"/>
      <c r="M41" s="394"/>
      <c r="N41" s="395"/>
      <c r="O41" s="316"/>
      <c r="P41" s="316"/>
      <c r="Q41" s="316"/>
      <c r="R41" s="316"/>
      <c r="S41" s="316"/>
      <c r="T41" s="416"/>
      <c r="U41" s="414"/>
      <c r="V41" s="394"/>
      <c r="W41" s="394"/>
      <c r="X41" s="394"/>
      <c r="Y41" s="394"/>
      <c r="Z41" s="394"/>
      <c r="AA41" s="394"/>
      <c r="AB41" s="394"/>
      <c r="AC41" s="394"/>
      <c r="AD41" s="395"/>
      <c r="AE41" s="316"/>
      <c r="AF41" s="316"/>
      <c r="AG41" s="316"/>
      <c r="AH41" s="316"/>
      <c r="AI41" s="316"/>
      <c r="AJ41" s="327"/>
    </row>
    <row r="42" spans="1:36" ht="12" customHeight="1" x14ac:dyDescent="0.15">
      <c r="A42" s="330" t="s">
        <v>49</v>
      </c>
      <c r="B42" s="316"/>
      <c r="C42" s="316"/>
      <c r="D42" s="316"/>
      <c r="E42" s="390">
        <v>1</v>
      </c>
      <c r="F42" s="391"/>
      <c r="G42" s="391"/>
      <c r="H42" s="391"/>
      <c r="I42" s="391"/>
      <c r="J42" s="391"/>
      <c r="K42" s="391"/>
      <c r="L42" s="391"/>
      <c r="M42" s="391"/>
      <c r="N42" s="392"/>
      <c r="O42" s="316"/>
      <c r="P42" s="316"/>
      <c r="Q42" s="316"/>
      <c r="R42" s="316"/>
      <c r="S42" s="316"/>
      <c r="T42" s="416"/>
      <c r="U42" s="413">
        <v>2</v>
      </c>
      <c r="V42" s="391"/>
      <c r="W42" s="391"/>
      <c r="X42" s="391"/>
      <c r="Y42" s="391"/>
      <c r="Z42" s="391"/>
      <c r="AA42" s="391"/>
      <c r="AB42" s="391"/>
      <c r="AC42" s="391"/>
      <c r="AD42" s="392"/>
      <c r="AE42" s="316"/>
      <c r="AF42" s="316"/>
      <c r="AG42" s="316"/>
      <c r="AH42" s="316"/>
      <c r="AI42" s="316"/>
      <c r="AJ42" s="327"/>
    </row>
    <row r="43" spans="1:36" ht="12" customHeight="1" x14ac:dyDescent="0.15">
      <c r="A43" s="330"/>
      <c r="B43" s="316"/>
      <c r="C43" s="316"/>
      <c r="D43" s="316"/>
      <c r="E43" s="393"/>
      <c r="F43" s="394"/>
      <c r="G43" s="394"/>
      <c r="H43" s="394"/>
      <c r="I43" s="394"/>
      <c r="J43" s="394"/>
      <c r="K43" s="394"/>
      <c r="L43" s="394"/>
      <c r="M43" s="394"/>
      <c r="N43" s="395"/>
      <c r="O43" s="316"/>
      <c r="P43" s="316"/>
      <c r="Q43" s="316"/>
      <c r="R43" s="316"/>
      <c r="S43" s="316"/>
      <c r="T43" s="416"/>
      <c r="U43" s="414"/>
      <c r="V43" s="394"/>
      <c r="W43" s="394"/>
      <c r="X43" s="394"/>
      <c r="Y43" s="394"/>
      <c r="Z43" s="394"/>
      <c r="AA43" s="394"/>
      <c r="AB43" s="394"/>
      <c r="AC43" s="394"/>
      <c r="AD43" s="395"/>
      <c r="AE43" s="316"/>
      <c r="AF43" s="316"/>
      <c r="AG43" s="316"/>
      <c r="AH43" s="316"/>
      <c r="AI43" s="316"/>
      <c r="AJ43" s="327"/>
    </row>
    <row r="44" spans="1:36" ht="12" customHeight="1" x14ac:dyDescent="0.15">
      <c r="A44" s="330"/>
      <c r="B44" s="316"/>
      <c r="C44" s="316"/>
      <c r="D44" s="316"/>
      <c r="E44" s="390">
        <v>3</v>
      </c>
      <c r="F44" s="391"/>
      <c r="G44" s="391"/>
      <c r="H44" s="391"/>
      <c r="I44" s="391"/>
      <c r="J44" s="391"/>
      <c r="K44" s="391"/>
      <c r="L44" s="391"/>
      <c r="M44" s="391"/>
      <c r="N44" s="392"/>
      <c r="O44" s="316"/>
      <c r="P44" s="316"/>
      <c r="Q44" s="316"/>
      <c r="R44" s="316"/>
      <c r="S44" s="316"/>
      <c r="T44" s="416"/>
      <c r="U44" s="413">
        <v>4</v>
      </c>
      <c r="V44" s="391"/>
      <c r="W44" s="391"/>
      <c r="X44" s="391"/>
      <c r="Y44" s="391"/>
      <c r="Z44" s="391"/>
      <c r="AA44" s="391"/>
      <c r="AB44" s="391"/>
      <c r="AC44" s="391"/>
      <c r="AD44" s="392"/>
      <c r="AE44" s="316"/>
      <c r="AF44" s="316"/>
      <c r="AG44" s="316"/>
      <c r="AH44" s="316"/>
      <c r="AI44" s="316"/>
      <c r="AJ44" s="327"/>
    </row>
    <row r="45" spans="1:36" ht="12" customHeight="1" x14ac:dyDescent="0.15">
      <c r="A45" s="330"/>
      <c r="B45" s="316"/>
      <c r="C45" s="316"/>
      <c r="D45" s="316"/>
      <c r="E45" s="393"/>
      <c r="F45" s="394"/>
      <c r="G45" s="394"/>
      <c r="H45" s="394"/>
      <c r="I45" s="394"/>
      <c r="J45" s="394"/>
      <c r="K45" s="394"/>
      <c r="L45" s="394"/>
      <c r="M45" s="394"/>
      <c r="N45" s="395"/>
      <c r="O45" s="316"/>
      <c r="P45" s="316"/>
      <c r="Q45" s="316"/>
      <c r="R45" s="316"/>
      <c r="S45" s="316"/>
      <c r="T45" s="416"/>
      <c r="U45" s="414"/>
      <c r="V45" s="394"/>
      <c r="W45" s="394"/>
      <c r="X45" s="394"/>
      <c r="Y45" s="394"/>
      <c r="Z45" s="394"/>
      <c r="AA45" s="394"/>
      <c r="AB45" s="394"/>
      <c r="AC45" s="394"/>
      <c r="AD45" s="395"/>
      <c r="AE45" s="316"/>
      <c r="AF45" s="316"/>
      <c r="AG45" s="316"/>
      <c r="AH45" s="316"/>
      <c r="AI45" s="316"/>
      <c r="AJ45" s="327"/>
    </row>
    <row r="46" spans="1:36" ht="12" customHeight="1" x14ac:dyDescent="0.15">
      <c r="A46" s="330" t="s">
        <v>50</v>
      </c>
      <c r="B46" s="316"/>
      <c r="C46" s="316"/>
      <c r="D46" s="316"/>
      <c r="E46" s="390">
        <v>1</v>
      </c>
      <c r="F46" s="391"/>
      <c r="G46" s="391"/>
      <c r="H46" s="391"/>
      <c r="I46" s="391"/>
      <c r="J46" s="391"/>
      <c r="K46" s="391"/>
      <c r="L46" s="391"/>
      <c r="M46" s="391"/>
      <c r="N46" s="392"/>
      <c r="O46" s="316"/>
      <c r="P46" s="316"/>
      <c r="Q46" s="316"/>
      <c r="R46" s="316"/>
      <c r="S46" s="316"/>
      <c r="T46" s="416"/>
      <c r="U46" s="413">
        <v>2</v>
      </c>
      <c r="V46" s="391"/>
      <c r="W46" s="391"/>
      <c r="X46" s="391"/>
      <c r="Y46" s="391"/>
      <c r="Z46" s="391"/>
      <c r="AA46" s="391"/>
      <c r="AB46" s="391"/>
      <c r="AC46" s="391"/>
      <c r="AD46" s="392"/>
      <c r="AE46" s="316"/>
      <c r="AF46" s="316"/>
      <c r="AG46" s="316"/>
      <c r="AH46" s="316"/>
      <c r="AI46" s="316"/>
      <c r="AJ46" s="327"/>
    </row>
    <row r="47" spans="1:36" ht="12" customHeight="1" x14ac:dyDescent="0.15">
      <c r="A47" s="330"/>
      <c r="B47" s="316"/>
      <c r="C47" s="316"/>
      <c r="D47" s="316"/>
      <c r="E47" s="393"/>
      <c r="F47" s="394"/>
      <c r="G47" s="394"/>
      <c r="H47" s="394"/>
      <c r="I47" s="394"/>
      <c r="J47" s="394"/>
      <c r="K47" s="394"/>
      <c r="L47" s="394"/>
      <c r="M47" s="394"/>
      <c r="N47" s="395"/>
      <c r="O47" s="316"/>
      <c r="P47" s="316"/>
      <c r="Q47" s="316"/>
      <c r="R47" s="316"/>
      <c r="S47" s="316"/>
      <c r="T47" s="416"/>
      <c r="U47" s="414"/>
      <c r="V47" s="394"/>
      <c r="W47" s="394"/>
      <c r="X47" s="394"/>
      <c r="Y47" s="394"/>
      <c r="Z47" s="394"/>
      <c r="AA47" s="394"/>
      <c r="AB47" s="394"/>
      <c r="AC47" s="394"/>
      <c r="AD47" s="395"/>
      <c r="AE47" s="316"/>
      <c r="AF47" s="316"/>
      <c r="AG47" s="316"/>
      <c r="AH47" s="316"/>
      <c r="AI47" s="316"/>
      <c r="AJ47" s="327"/>
    </row>
    <row r="48" spans="1:36" ht="12" customHeight="1" x14ac:dyDescent="0.15">
      <c r="A48" s="330"/>
      <c r="B48" s="316"/>
      <c r="C48" s="316"/>
      <c r="D48" s="316"/>
      <c r="E48" s="390">
        <v>3</v>
      </c>
      <c r="F48" s="391"/>
      <c r="G48" s="391"/>
      <c r="H48" s="391"/>
      <c r="I48" s="391"/>
      <c r="J48" s="391"/>
      <c r="K48" s="391"/>
      <c r="L48" s="391"/>
      <c r="M48" s="391"/>
      <c r="N48" s="392"/>
      <c r="O48" s="316"/>
      <c r="P48" s="316"/>
      <c r="Q48" s="316"/>
      <c r="R48" s="316"/>
      <c r="S48" s="316"/>
      <c r="T48" s="416"/>
      <c r="U48" s="413">
        <v>4</v>
      </c>
      <c r="V48" s="391"/>
      <c r="W48" s="391"/>
      <c r="X48" s="391"/>
      <c r="Y48" s="391"/>
      <c r="Z48" s="391"/>
      <c r="AA48" s="391"/>
      <c r="AB48" s="391"/>
      <c r="AC48" s="391"/>
      <c r="AD48" s="392"/>
      <c r="AE48" s="316"/>
      <c r="AF48" s="316"/>
      <c r="AG48" s="316"/>
      <c r="AH48" s="316"/>
      <c r="AI48" s="316"/>
      <c r="AJ48" s="327"/>
    </row>
    <row r="49" spans="1:36" ht="12" customHeight="1" x14ac:dyDescent="0.15">
      <c r="A49" s="330"/>
      <c r="B49" s="316"/>
      <c r="C49" s="316"/>
      <c r="D49" s="316"/>
      <c r="E49" s="393"/>
      <c r="F49" s="394"/>
      <c r="G49" s="394"/>
      <c r="H49" s="394"/>
      <c r="I49" s="394"/>
      <c r="J49" s="394"/>
      <c r="K49" s="394"/>
      <c r="L49" s="394"/>
      <c r="M49" s="394"/>
      <c r="N49" s="395"/>
      <c r="O49" s="316"/>
      <c r="P49" s="316"/>
      <c r="Q49" s="316"/>
      <c r="R49" s="316"/>
      <c r="S49" s="316"/>
      <c r="T49" s="416"/>
      <c r="U49" s="414"/>
      <c r="V49" s="394"/>
      <c r="W49" s="394"/>
      <c r="X49" s="394"/>
      <c r="Y49" s="394"/>
      <c r="Z49" s="394"/>
      <c r="AA49" s="394"/>
      <c r="AB49" s="394"/>
      <c r="AC49" s="394"/>
      <c r="AD49" s="395"/>
      <c r="AE49" s="316"/>
      <c r="AF49" s="316"/>
      <c r="AG49" s="316"/>
      <c r="AH49" s="316"/>
      <c r="AI49" s="316"/>
      <c r="AJ49" s="327"/>
    </row>
    <row r="50" spans="1:36" ht="12" customHeight="1" x14ac:dyDescent="0.15">
      <c r="A50" s="330" t="s">
        <v>51</v>
      </c>
      <c r="B50" s="316"/>
      <c r="C50" s="316"/>
      <c r="D50" s="316"/>
      <c r="E50" s="390">
        <v>1</v>
      </c>
      <c r="F50" s="391"/>
      <c r="G50" s="391"/>
      <c r="H50" s="391"/>
      <c r="I50" s="391"/>
      <c r="J50" s="391"/>
      <c r="K50" s="391"/>
      <c r="L50" s="391"/>
      <c r="M50" s="391"/>
      <c r="N50" s="392"/>
      <c r="O50" s="316"/>
      <c r="P50" s="316"/>
      <c r="Q50" s="316"/>
      <c r="R50" s="316"/>
      <c r="S50" s="316"/>
      <c r="T50" s="416"/>
      <c r="U50" s="413">
        <v>2</v>
      </c>
      <c r="V50" s="391"/>
      <c r="W50" s="391"/>
      <c r="X50" s="391"/>
      <c r="Y50" s="391"/>
      <c r="Z50" s="391"/>
      <c r="AA50" s="391"/>
      <c r="AB50" s="391"/>
      <c r="AC50" s="391"/>
      <c r="AD50" s="392"/>
      <c r="AE50" s="316"/>
      <c r="AF50" s="316"/>
      <c r="AG50" s="316"/>
      <c r="AH50" s="316"/>
      <c r="AI50" s="316"/>
      <c r="AJ50" s="327"/>
    </row>
    <row r="51" spans="1:36" ht="12" customHeight="1" x14ac:dyDescent="0.15">
      <c r="A51" s="330"/>
      <c r="B51" s="316"/>
      <c r="C51" s="316"/>
      <c r="D51" s="316"/>
      <c r="E51" s="393"/>
      <c r="F51" s="394"/>
      <c r="G51" s="394"/>
      <c r="H51" s="394"/>
      <c r="I51" s="394"/>
      <c r="J51" s="394"/>
      <c r="K51" s="394"/>
      <c r="L51" s="394"/>
      <c r="M51" s="394"/>
      <c r="N51" s="395"/>
      <c r="O51" s="316"/>
      <c r="P51" s="316"/>
      <c r="Q51" s="316"/>
      <c r="R51" s="316"/>
      <c r="S51" s="316"/>
      <c r="T51" s="416"/>
      <c r="U51" s="414"/>
      <c r="V51" s="394"/>
      <c r="W51" s="394"/>
      <c r="X51" s="394"/>
      <c r="Y51" s="394"/>
      <c r="Z51" s="394"/>
      <c r="AA51" s="394"/>
      <c r="AB51" s="394"/>
      <c r="AC51" s="394"/>
      <c r="AD51" s="395"/>
      <c r="AE51" s="316"/>
      <c r="AF51" s="316"/>
      <c r="AG51" s="316"/>
      <c r="AH51" s="316"/>
      <c r="AI51" s="316"/>
      <c r="AJ51" s="327"/>
    </row>
    <row r="52" spans="1:36" ht="12" customHeight="1" x14ac:dyDescent="0.15">
      <c r="A52" s="330"/>
      <c r="B52" s="316"/>
      <c r="C52" s="316"/>
      <c r="D52" s="316"/>
      <c r="E52" s="390">
        <v>3</v>
      </c>
      <c r="F52" s="391"/>
      <c r="G52" s="391"/>
      <c r="H52" s="391"/>
      <c r="I52" s="391"/>
      <c r="J52" s="391"/>
      <c r="K52" s="391"/>
      <c r="L52" s="391"/>
      <c r="M52" s="391"/>
      <c r="N52" s="392"/>
      <c r="O52" s="316"/>
      <c r="P52" s="316"/>
      <c r="Q52" s="316"/>
      <c r="R52" s="316"/>
      <c r="S52" s="316"/>
      <c r="T52" s="416"/>
      <c r="U52" s="413">
        <v>4</v>
      </c>
      <c r="V52" s="391"/>
      <c r="W52" s="391"/>
      <c r="X52" s="391"/>
      <c r="Y52" s="391"/>
      <c r="Z52" s="391"/>
      <c r="AA52" s="391"/>
      <c r="AB52" s="391"/>
      <c r="AC52" s="391"/>
      <c r="AD52" s="392"/>
      <c r="AE52" s="316"/>
      <c r="AF52" s="316"/>
      <c r="AG52" s="316"/>
      <c r="AH52" s="316"/>
      <c r="AI52" s="316"/>
      <c r="AJ52" s="327"/>
    </row>
    <row r="53" spans="1:36" ht="12" customHeight="1" x14ac:dyDescent="0.15">
      <c r="A53" s="330"/>
      <c r="B53" s="316"/>
      <c r="C53" s="316"/>
      <c r="D53" s="316"/>
      <c r="E53" s="393"/>
      <c r="F53" s="394"/>
      <c r="G53" s="394"/>
      <c r="H53" s="394"/>
      <c r="I53" s="394"/>
      <c r="J53" s="394"/>
      <c r="K53" s="394"/>
      <c r="L53" s="394"/>
      <c r="M53" s="394"/>
      <c r="N53" s="395"/>
      <c r="O53" s="316"/>
      <c r="P53" s="316"/>
      <c r="Q53" s="316"/>
      <c r="R53" s="316"/>
      <c r="S53" s="316"/>
      <c r="T53" s="416"/>
      <c r="U53" s="414"/>
      <c r="V53" s="394"/>
      <c r="W53" s="394"/>
      <c r="X53" s="394"/>
      <c r="Y53" s="394"/>
      <c r="Z53" s="394"/>
      <c r="AA53" s="394"/>
      <c r="AB53" s="394"/>
      <c r="AC53" s="394"/>
      <c r="AD53" s="395"/>
      <c r="AE53" s="316"/>
      <c r="AF53" s="316"/>
      <c r="AG53" s="316"/>
      <c r="AH53" s="316"/>
      <c r="AI53" s="316"/>
      <c r="AJ53" s="327"/>
    </row>
    <row r="54" spans="1:36" ht="12" customHeight="1" x14ac:dyDescent="0.15">
      <c r="A54" s="330" t="s">
        <v>52</v>
      </c>
      <c r="B54" s="316"/>
      <c r="C54" s="316"/>
      <c r="D54" s="316"/>
      <c r="E54" s="390">
        <v>1</v>
      </c>
      <c r="F54" s="391"/>
      <c r="G54" s="391"/>
      <c r="H54" s="391"/>
      <c r="I54" s="391"/>
      <c r="J54" s="391"/>
      <c r="K54" s="391"/>
      <c r="L54" s="391"/>
      <c r="M54" s="391"/>
      <c r="N54" s="392"/>
      <c r="O54" s="316"/>
      <c r="P54" s="316"/>
      <c r="Q54" s="316"/>
      <c r="R54" s="316"/>
      <c r="S54" s="316"/>
      <c r="T54" s="416"/>
      <c r="U54" s="413">
        <v>2</v>
      </c>
      <c r="V54" s="391"/>
      <c r="W54" s="391"/>
      <c r="X54" s="391"/>
      <c r="Y54" s="391"/>
      <c r="Z54" s="391"/>
      <c r="AA54" s="391"/>
      <c r="AB54" s="391"/>
      <c r="AC54" s="391"/>
      <c r="AD54" s="392"/>
      <c r="AE54" s="316"/>
      <c r="AF54" s="316"/>
      <c r="AG54" s="316"/>
      <c r="AH54" s="316"/>
      <c r="AI54" s="316"/>
      <c r="AJ54" s="327"/>
    </row>
    <row r="55" spans="1:36" ht="12" customHeight="1" x14ac:dyDescent="0.15">
      <c r="A55" s="330"/>
      <c r="B55" s="316"/>
      <c r="C55" s="316"/>
      <c r="D55" s="316"/>
      <c r="E55" s="393"/>
      <c r="F55" s="394"/>
      <c r="G55" s="394"/>
      <c r="H55" s="394"/>
      <c r="I55" s="394"/>
      <c r="J55" s="394"/>
      <c r="K55" s="394"/>
      <c r="L55" s="394"/>
      <c r="M55" s="394"/>
      <c r="N55" s="395"/>
      <c r="O55" s="316"/>
      <c r="P55" s="316"/>
      <c r="Q55" s="316"/>
      <c r="R55" s="316"/>
      <c r="S55" s="316"/>
      <c r="T55" s="416"/>
      <c r="U55" s="414"/>
      <c r="V55" s="394"/>
      <c r="W55" s="394"/>
      <c r="X55" s="394"/>
      <c r="Y55" s="394"/>
      <c r="Z55" s="394"/>
      <c r="AA55" s="394"/>
      <c r="AB55" s="394"/>
      <c r="AC55" s="394"/>
      <c r="AD55" s="395"/>
      <c r="AE55" s="316"/>
      <c r="AF55" s="316"/>
      <c r="AG55" s="316"/>
      <c r="AH55" s="316"/>
      <c r="AI55" s="316"/>
      <c r="AJ55" s="327"/>
    </row>
    <row r="56" spans="1:36" ht="12" customHeight="1" x14ac:dyDescent="0.15">
      <c r="A56" s="330"/>
      <c r="B56" s="316"/>
      <c r="C56" s="316"/>
      <c r="D56" s="316"/>
      <c r="E56" s="390">
        <v>3</v>
      </c>
      <c r="F56" s="391"/>
      <c r="G56" s="391"/>
      <c r="H56" s="391"/>
      <c r="I56" s="391"/>
      <c r="J56" s="391"/>
      <c r="K56" s="391"/>
      <c r="L56" s="391"/>
      <c r="M56" s="391"/>
      <c r="N56" s="392"/>
      <c r="O56" s="316"/>
      <c r="P56" s="316"/>
      <c r="Q56" s="316"/>
      <c r="R56" s="316"/>
      <c r="S56" s="316"/>
      <c r="T56" s="416"/>
      <c r="U56" s="413">
        <v>4</v>
      </c>
      <c r="V56" s="391"/>
      <c r="W56" s="391"/>
      <c r="X56" s="391"/>
      <c r="Y56" s="391"/>
      <c r="Z56" s="391"/>
      <c r="AA56" s="391"/>
      <c r="AB56" s="391"/>
      <c r="AC56" s="391"/>
      <c r="AD56" s="392"/>
      <c r="AE56" s="316"/>
      <c r="AF56" s="316"/>
      <c r="AG56" s="316"/>
      <c r="AH56" s="316"/>
      <c r="AI56" s="316"/>
      <c r="AJ56" s="327"/>
    </row>
    <row r="57" spans="1:36" ht="12" customHeight="1" x14ac:dyDescent="0.15">
      <c r="A57" s="330"/>
      <c r="B57" s="316"/>
      <c r="C57" s="316"/>
      <c r="D57" s="316"/>
      <c r="E57" s="393"/>
      <c r="F57" s="394"/>
      <c r="G57" s="394"/>
      <c r="H57" s="394"/>
      <c r="I57" s="394"/>
      <c r="J57" s="394"/>
      <c r="K57" s="394"/>
      <c r="L57" s="394"/>
      <c r="M57" s="394"/>
      <c r="N57" s="395"/>
      <c r="O57" s="316"/>
      <c r="P57" s="316"/>
      <c r="Q57" s="316"/>
      <c r="R57" s="316"/>
      <c r="S57" s="316"/>
      <c r="T57" s="416"/>
      <c r="U57" s="414"/>
      <c r="V57" s="394"/>
      <c r="W57" s="394"/>
      <c r="X57" s="394"/>
      <c r="Y57" s="394"/>
      <c r="Z57" s="394"/>
      <c r="AA57" s="394"/>
      <c r="AB57" s="394"/>
      <c r="AC57" s="394"/>
      <c r="AD57" s="395"/>
      <c r="AE57" s="316"/>
      <c r="AF57" s="316"/>
      <c r="AG57" s="316"/>
      <c r="AH57" s="316"/>
      <c r="AI57" s="316"/>
      <c r="AJ57" s="327"/>
    </row>
    <row r="58" spans="1:36" ht="12" customHeight="1" x14ac:dyDescent="0.15">
      <c r="A58" s="330" t="s">
        <v>53</v>
      </c>
      <c r="B58" s="316"/>
      <c r="C58" s="316"/>
      <c r="D58" s="316"/>
      <c r="E58" s="390">
        <v>1</v>
      </c>
      <c r="F58" s="391"/>
      <c r="G58" s="391"/>
      <c r="H58" s="391"/>
      <c r="I58" s="391"/>
      <c r="J58" s="391"/>
      <c r="K58" s="391"/>
      <c r="L58" s="391"/>
      <c r="M58" s="391"/>
      <c r="N58" s="392"/>
      <c r="O58" s="316"/>
      <c r="P58" s="316"/>
      <c r="Q58" s="316"/>
      <c r="R58" s="316"/>
      <c r="S58" s="316"/>
      <c r="T58" s="416"/>
      <c r="U58" s="413">
        <v>2</v>
      </c>
      <c r="V58" s="391"/>
      <c r="W58" s="391"/>
      <c r="X58" s="391"/>
      <c r="Y58" s="391"/>
      <c r="Z58" s="391"/>
      <c r="AA58" s="391"/>
      <c r="AB58" s="391"/>
      <c r="AC58" s="391"/>
      <c r="AD58" s="392"/>
      <c r="AE58" s="316"/>
      <c r="AF58" s="316"/>
      <c r="AG58" s="316"/>
      <c r="AH58" s="316"/>
      <c r="AI58" s="316"/>
      <c r="AJ58" s="327"/>
    </row>
    <row r="59" spans="1:36" ht="12" customHeight="1" x14ac:dyDescent="0.15">
      <c r="A59" s="330"/>
      <c r="B59" s="316"/>
      <c r="C59" s="316"/>
      <c r="D59" s="316"/>
      <c r="E59" s="393"/>
      <c r="F59" s="394"/>
      <c r="G59" s="394"/>
      <c r="H59" s="394"/>
      <c r="I59" s="394"/>
      <c r="J59" s="394"/>
      <c r="K59" s="394"/>
      <c r="L59" s="394"/>
      <c r="M59" s="394"/>
      <c r="N59" s="395"/>
      <c r="O59" s="316"/>
      <c r="P59" s="316"/>
      <c r="Q59" s="316"/>
      <c r="R59" s="316"/>
      <c r="S59" s="316"/>
      <c r="T59" s="416"/>
      <c r="U59" s="414"/>
      <c r="V59" s="394"/>
      <c r="W59" s="394"/>
      <c r="X59" s="394"/>
      <c r="Y59" s="394"/>
      <c r="Z59" s="394"/>
      <c r="AA59" s="394"/>
      <c r="AB59" s="394"/>
      <c r="AC59" s="394"/>
      <c r="AD59" s="395"/>
      <c r="AE59" s="316"/>
      <c r="AF59" s="316"/>
      <c r="AG59" s="316"/>
      <c r="AH59" s="316"/>
      <c r="AI59" s="316"/>
      <c r="AJ59" s="327"/>
    </row>
    <row r="60" spans="1:36" ht="12" customHeight="1" x14ac:dyDescent="0.15">
      <c r="A60" s="330"/>
      <c r="B60" s="316"/>
      <c r="C60" s="316"/>
      <c r="D60" s="316"/>
      <c r="E60" s="390">
        <v>3</v>
      </c>
      <c r="F60" s="391"/>
      <c r="G60" s="391"/>
      <c r="H60" s="391"/>
      <c r="I60" s="391"/>
      <c r="J60" s="391"/>
      <c r="K60" s="391"/>
      <c r="L60" s="391"/>
      <c r="M60" s="391"/>
      <c r="N60" s="392"/>
      <c r="O60" s="316"/>
      <c r="P60" s="316"/>
      <c r="Q60" s="316"/>
      <c r="R60" s="316"/>
      <c r="S60" s="316"/>
      <c r="T60" s="416"/>
      <c r="U60" s="413">
        <v>4</v>
      </c>
      <c r="V60" s="391"/>
      <c r="W60" s="391"/>
      <c r="X60" s="391"/>
      <c r="Y60" s="391"/>
      <c r="Z60" s="391"/>
      <c r="AA60" s="391"/>
      <c r="AB60" s="391"/>
      <c r="AC60" s="391"/>
      <c r="AD60" s="392"/>
      <c r="AE60" s="316"/>
      <c r="AF60" s="316"/>
      <c r="AG60" s="316"/>
      <c r="AH60" s="316"/>
      <c r="AI60" s="316"/>
      <c r="AJ60" s="327"/>
    </row>
    <row r="61" spans="1:36" ht="12" customHeight="1" thickBot="1" x14ac:dyDescent="0.2">
      <c r="A61" s="367"/>
      <c r="B61" s="317"/>
      <c r="C61" s="317"/>
      <c r="D61" s="317"/>
      <c r="E61" s="385"/>
      <c r="F61" s="326"/>
      <c r="G61" s="326"/>
      <c r="H61" s="326"/>
      <c r="I61" s="326"/>
      <c r="J61" s="326"/>
      <c r="K61" s="326"/>
      <c r="L61" s="326"/>
      <c r="M61" s="326"/>
      <c r="N61" s="386"/>
      <c r="O61" s="317"/>
      <c r="P61" s="317"/>
      <c r="Q61" s="317"/>
      <c r="R61" s="317"/>
      <c r="S61" s="317"/>
      <c r="T61" s="419"/>
      <c r="U61" s="420"/>
      <c r="V61" s="326"/>
      <c r="W61" s="326"/>
      <c r="X61" s="326"/>
      <c r="Y61" s="326"/>
      <c r="Z61" s="326"/>
      <c r="AA61" s="326"/>
      <c r="AB61" s="326"/>
      <c r="AC61" s="326"/>
      <c r="AD61" s="386"/>
      <c r="AE61" s="317"/>
      <c r="AF61" s="317"/>
      <c r="AG61" s="317"/>
      <c r="AH61" s="317"/>
      <c r="AI61" s="317"/>
      <c r="AJ61" s="336"/>
    </row>
    <row r="62" spans="1:36" ht="11.25" customHeight="1" x14ac:dyDescent="0.15">
      <c r="A62" s="13"/>
    </row>
    <row r="63" spans="1:36" ht="11.25" customHeight="1" x14ac:dyDescent="0.15">
      <c r="A63" s="13"/>
      <c r="C63" s="240" t="s">
        <v>9</v>
      </c>
      <c r="D63" s="240"/>
      <c r="E63" s="240"/>
    </row>
    <row r="64" spans="1:36" ht="9.75" customHeight="1" x14ac:dyDescent="0.15">
      <c r="A64" s="13"/>
      <c r="F64" s="290"/>
      <c r="G64" s="292"/>
      <c r="H64" s="292"/>
      <c r="I64" s="368"/>
      <c r="J64" s="240" t="s">
        <v>29</v>
      </c>
      <c r="K64" s="240"/>
      <c r="M64" s="240" t="s">
        <v>30</v>
      </c>
      <c r="N64" s="240"/>
      <c r="O64" s="240" t="s">
        <v>511</v>
      </c>
      <c r="P64" s="240"/>
      <c r="Q64" s="240"/>
      <c r="R64" s="240" t="s">
        <v>31</v>
      </c>
      <c r="S64" s="240"/>
      <c r="T64" s="290">
        <f>F64*700</f>
        <v>0</v>
      </c>
      <c r="U64" s="292"/>
      <c r="V64" s="292"/>
      <c r="W64" s="292"/>
      <c r="X64" s="292"/>
      <c r="Y64" s="292"/>
      <c r="Z64" s="292"/>
      <c r="AA64" s="368"/>
      <c r="AB64" s="240" t="s">
        <v>10</v>
      </c>
      <c r="AC64" s="240"/>
    </row>
    <row r="65" spans="1:36" ht="9.75" customHeight="1" x14ac:dyDescent="0.15">
      <c r="A65" s="13"/>
      <c r="F65" s="350"/>
      <c r="G65" s="214"/>
      <c r="H65" s="214"/>
      <c r="I65" s="351"/>
      <c r="J65" s="240"/>
      <c r="K65" s="240"/>
      <c r="M65" s="240"/>
      <c r="N65" s="240"/>
      <c r="O65" s="240"/>
      <c r="P65" s="240"/>
      <c r="Q65" s="240"/>
      <c r="R65" s="240"/>
      <c r="S65" s="240"/>
      <c r="T65" s="350"/>
      <c r="U65" s="214"/>
      <c r="V65" s="214"/>
      <c r="W65" s="214"/>
      <c r="X65" s="214"/>
      <c r="Y65" s="214"/>
      <c r="Z65" s="214"/>
      <c r="AA65" s="351"/>
      <c r="AB65" s="240"/>
      <c r="AC65" s="240"/>
    </row>
    <row r="66" spans="1:36" ht="11.25" customHeight="1" x14ac:dyDescent="0.15"/>
    <row r="67" spans="1:36" ht="13.5" customHeight="1" x14ac:dyDescent="0.15">
      <c r="A67" s="369" t="s">
        <v>102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</row>
    <row r="68" spans="1:36" ht="11.25" customHeight="1" x14ac:dyDescent="0.15"/>
    <row r="69" spans="1:36" x14ac:dyDescent="0.15">
      <c r="B69" s="208" t="s">
        <v>501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</row>
    <row r="70" spans="1:36" ht="9.75" customHeight="1" x14ac:dyDescent="0.15"/>
    <row r="71" spans="1:36" ht="16.5" customHeight="1" x14ac:dyDescent="0.15">
      <c r="B71" s="240" t="s">
        <v>485</v>
      </c>
      <c r="C71" s="240"/>
      <c r="D71" s="214">
        <f>入力シート!B1</f>
        <v>4</v>
      </c>
      <c r="E71" s="214"/>
      <c r="F71" s="13" t="s">
        <v>85</v>
      </c>
      <c r="G71" s="214"/>
      <c r="H71" s="214"/>
      <c r="I71" s="13" t="s">
        <v>32</v>
      </c>
      <c r="J71" s="214"/>
      <c r="K71" s="214"/>
      <c r="L71" s="19" t="s">
        <v>33</v>
      </c>
    </row>
    <row r="72" spans="1:36" ht="11.25" customHeight="1" x14ac:dyDescent="0.15">
      <c r="L72" s="19"/>
    </row>
    <row r="73" spans="1:36" ht="18.75" customHeight="1" x14ac:dyDescent="0.15">
      <c r="D73" s="320" t="str">
        <f>IF(入力シート!B3="","",INDEX(入力シート!$G$2:$L$100,MATCH(入力シート!$B$3,入力シート!$G$2:$G$100,0),4))</f>
        <v/>
      </c>
      <c r="E73" s="320"/>
      <c r="F73" s="320"/>
      <c r="G73" s="320"/>
      <c r="H73" s="320"/>
      <c r="I73" s="320"/>
      <c r="J73" s="320"/>
      <c r="L73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Y73" s="240" t="s">
        <v>60</v>
      </c>
      <c r="Z73" s="240"/>
      <c r="AA73" s="240"/>
      <c r="AB73" s="214" t="str">
        <f>IF(入力シート!B4="","",入力シート!B4)</f>
        <v/>
      </c>
      <c r="AC73" s="214"/>
      <c r="AD73" s="214"/>
      <c r="AE73" s="214"/>
      <c r="AF73" s="214"/>
      <c r="AG73" s="214"/>
      <c r="AH73" s="214"/>
      <c r="AJ73" s="20" t="s">
        <v>12</v>
      </c>
    </row>
    <row r="74" spans="1:36" ht="13.5" customHeight="1" x14ac:dyDescent="0.15"/>
    <row r="75" spans="1:36" ht="13.5" customHeight="1" x14ac:dyDescent="0.15"/>
    <row r="76" spans="1:36" ht="13.5" customHeight="1" x14ac:dyDescent="0.15"/>
    <row r="77" spans="1:36" ht="13.5" customHeight="1" x14ac:dyDescent="0.15"/>
    <row r="78" spans="1:36" ht="13.5" customHeight="1" x14ac:dyDescent="0.15"/>
    <row r="79" spans="1:36" ht="13.5" customHeight="1" x14ac:dyDescent="0.15"/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4.25" customHeight="1" x14ac:dyDescent="0.15"/>
  </sheetData>
  <mergeCells count="215">
    <mergeCell ref="Y22:AC23"/>
    <mergeCell ref="B69:AJ69"/>
    <mergeCell ref="A20:D21"/>
    <mergeCell ref="E20:J21"/>
    <mergeCell ref="K16:X17"/>
    <mergeCell ref="H6:R7"/>
    <mergeCell ref="S6:Y7"/>
    <mergeCell ref="A8:G9"/>
    <mergeCell ref="H8:R9"/>
    <mergeCell ref="S8:T9"/>
    <mergeCell ref="U8:AJ9"/>
    <mergeCell ref="Z6:AJ7"/>
    <mergeCell ref="K20:X21"/>
    <mergeCell ref="Y20:AC21"/>
    <mergeCell ref="U12:AJ13"/>
    <mergeCell ref="H12:R13"/>
    <mergeCell ref="S12:T13"/>
    <mergeCell ref="A12:G13"/>
    <mergeCell ref="AD20:AJ21"/>
    <mergeCell ref="S10:T11"/>
    <mergeCell ref="U10:AJ11"/>
    <mergeCell ref="N14:P15"/>
    <mergeCell ref="Z14:AG15"/>
    <mergeCell ref="I14:K15"/>
    <mergeCell ref="K22:X23"/>
    <mergeCell ref="E22:J23"/>
    <mergeCell ref="Y18:AC19"/>
    <mergeCell ref="AD18:AJ19"/>
    <mergeCell ref="D1:AD2"/>
    <mergeCell ref="C3:F4"/>
    <mergeCell ref="H3:R4"/>
    <mergeCell ref="T3:AA4"/>
    <mergeCell ref="A6:G7"/>
    <mergeCell ref="AD16:AJ17"/>
    <mergeCell ref="A10:G11"/>
    <mergeCell ref="H10:R11"/>
    <mergeCell ref="A18:D19"/>
    <mergeCell ref="K18:X19"/>
    <mergeCell ref="A16:D17"/>
    <mergeCell ref="E16:J17"/>
    <mergeCell ref="A14:F15"/>
    <mergeCell ref="G14:H15"/>
    <mergeCell ref="E18:J19"/>
    <mergeCell ref="S14:W15"/>
    <mergeCell ref="Y16:AC17"/>
    <mergeCell ref="Q14:R15"/>
    <mergeCell ref="A22:D23"/>
    <mergeCell ref="AD22:AJ23"/>
    <mergeCell ref="AD24:AJ25"/>
    <mergeCell ref="A26:C27"/>
    <mergeCell ref="F26:X27"/>
    <mergeCell ref="A28:D29"/>
    <mergeCell ref="E28:N29"/>
    <mergeCell ref="O28:Q29"/>
    <mergeCell ref="R28:T29"/>
    <mergeCell ref="U28:AD29"/>
    <mergeCell ref="AE28:AG29"/>
    <mergeCell ref="AH28:AJ29"/>
    <mergeCell ref="A24:D25"/>
    <mergeCell ref="E24:J25"/>
    <mergeCell ref="K24:X25"/>
    <mergeCell ref="Y24:AC25"/>
    <mergeCell ref="V30:AD31"/>
    <mergeCell ref="AE30:AG31"/>
    <mergeCell ref="AH30:AJ31"/>
    <mergeCell ref="E32:E33"/>
    <mergeCell ref="F32:N33"/>
    <mergeCell ref="O32:Q33"/>
    <mergeCell ref="R32:T33"/>
    <mergeCell ref="U32:U33"/>
    <mergeCell ref="V32:AD33"/>
    <mergeCell ref="AE32:AG33"/>
    <mergeCell ref="E30:E31"/>
    <mergeCell ref="F30:N31"/>
    <mergeCell ref="O30:Q31"/>
    <mergeCell ref="R30:T31"/>
    <mergeCell ref="U30:U31"/>
    <mergeCell ref="AH32:AJ33"/>
    <mergeCell ref="A34:D37"/>
    <mergeCell ref="E34:E35"/>
    <mergeCell ref="F34:N35"/>
    <mergeCell ref="O34:Q35"/>
    <mergeCell ref="R34:T35"/>
    <mergeCell ref="U34:U35"/>
    <mergeCell ref="V34:AD35"/>
    <mergeCell ref="AE34:AG35"/>
    <mergeCell ref="AH34:AJ35"/>
    <mergeCell ref="A30:D33"/>
    <mergeCell ref="AE36:AG37"/>
    <mergeCell ref="AH36:AJ37"/>
    <mergeCell ref="A38:D41"/>
    <mergeCell ref="E38:E39"/>
    <mergeCell ref="F38:N39"/>
    <mergeCell ref="O38:Q39"/>
    <mergeCell ref="R38:T39"/>
    <mergeCell ref="U38:U39"/>
    <mergeCell ref="V38:AD39"/>
    <mergeCell ref="AE38:AG39"/>
    <mergeCell ref="E36:E37"/>
    <mergeCell ref="F36:N37"/>
    <mergeCell ref="O36:Q37"/>
    <mergeCell ref="R36:T37"/>
    <mergeCell ref="U36:U37"/>
    <mergeCell ref="V36:AD37"/>
    <mergeCell ref="AH38:AJ39"/>
    <mergeCell ref="E40:E41"/>
    <mergeCell ref="F40:N41"/>
    <mergeCell ref="O40:Q41"/>
    <mergeCell ref="R40:T41"/>
    <mergeCell ref="U40:U41"/>
    <mergeCell ref="V40:AD41"/>
    <mergeCell ref="V46:AD47"/>
    <mergeCell ref="AE46:AG47"/>
    <mergeCell ref="AH46:AJ47"/>
    <mergeCell ref="AE40:AG41"/>
    <mergeCell ref="AH40:AJ41"/>
    <mergeCell ref="V42:AD43"/>
    <mergeCell ref="AE42:AG43"/>
    <mergeCell ref="AH42:AJ43"/>
    <mergeCell ref="E44:E45"/>
    <mergeCell ref="F44:N45"/>
    <mergeCell ref="O44:Q45"/>
    <mergeCell ref="R44:T45"/>
    <mergeCell ref="U44:U45"/>
    <mergeCell ref="V44:AD45"/>
    <mergeCell ref="AE44:AG45"/>
    <mergeCell ref="E42:E43"/>
    <mergeCell ref="F42:N43"/>
    <mergeCell ref="O42:Q43"/>
    <mergeCell ref="R42:T43"/>
    <mergeCell ref="U42:U43"/>
    <mergeCell ref="AH44:AJ45"/>
    <mergeCell ref="A42:D45"/>
    <mergeCell ref="AE48:AG49"/>
    <mergeCell ref="AH48:AJ49"/>
    <mergeCell ref="V50:AD51"/>
    <mergeCell ref="AE50:AG51"/>
    <mergeCell ref="A50:D53"/>
    <mergeCell ref="E50:E51"/>
    <mergeCell ref="F50:N51"/>
    <mergeCell ref="O50:Q51"/>
    <mergeCell ref="R50:T51"/>
    <mergeCell ref="U50:U51"/>
    <mergeCell ref="U52:U53"/>
    <mergeCell ref="E48:E49"/>
    <mergeCell ref="F48:N49"/>
    <mergeCell ref="O48:Q49"/>
    <mergeCell ref="R48:T49"/>
    <mergeCell ref="U48:U49"/>
    <mergeCell ref="V48:AD49"/>
    <mergeCell ref="A46:D49"/>
    <mergeCell ref="E46:E47"/>
    <mergeCell ref="F46:N47"/>
    <mergeCell ref="O46:Q47"/>
    <mergeCell ref="R46:T47"/>
    <mergeCell ref="U46:U47"/>
    <mergeCell ref="U54:U55"/>
    <mergeCell ref="AH50:AJ51"/>
    <mergeCell ref="E52:E53"/>
    <mergeCell ref="F52:N53"/>
    <mergeCell ref="O52:Q53"/>
    <mergeCell ref="R52:T53"/>
    <mergeCell ref="V52:AD53"/>
    <mergeCell ref="AE52:AG53"/>
    <mergeCell ref="AH52:AJ53"/>
    <mergeCell ref="AH56:AJ57"/>
    <mergeCell ref="A58:D61"/>
    <mergeCell ref="E58:E59"/>
    <mergeCell ref="F58:N59"/>
    <mergeCell ref="O58:Q59"/>
    <mergeCell ref="R58:T59"/>
    <mergeCell ref="U58:U59"/>
    <mergeCell ref="V58:AD59"/>
    <mergeCell ref="AE58:AG59"/>
    <mergeCell ref="A54:D57"/>
    <mergeCell ref="V54:AD55"/>
    <mergeCell ref="AE54:AG55"/>
    <mergeCell ref="AH54:AJ55"/>
    <mergeCell ref="E56:E57"/>
    <mergeCell ref="F56:N57"/>
    <mergeCell ref="O56:Q57"/>
    <mergeCell ref="R56:T57"/>
    <mergeCell ref="U56:U57"/>
    <mergeCell ref="V56:AD57"/>
    <mergeCell ref="AE56:AG57"/>
    <mergeCell ref="E54:E55"/>
    <mergeCell ref="F54:N55"/>
    <mergeCell ref="O54:Q55"/>
    <mergeCell ref="R54:T55"/>
    <mergeCell ref="C63:E63"/>
    <mergeCell ref="F64:I65"/>
    <mergeCell ref="J64:K65"/>
    <mergeCell ref="M64:N65"/>
    <mergeCell ref="O64:Q65"/>
    <mergeCell ref="R64:S65"/>
    <mergeCell ref="AH58:AJ59"/>
    <mergeCell ref="E60:E61"/>
    <mergeCell ref="F60:N61"/>
    <mergeCell ref="O60:Q61"/>
    <mergeCell ref="R60:T61"/>
    <mergeCell ref="U60:U61"/>
    <mergeCell ref="V60:AD61"/>
    <mergeCell ref="AE60:AG61"/>
    <mergeCell ref="AH60:AJ61"/>
    <mergeCell ref="L73:W73"/>
    <mergeCell ref="Y73:AA73"/>
    <mergeCell ref="AB73:AH73"/>
    <mergeCell ref="T64:AA65"/>
    <mergeCell ref="AB64:AC65"/>
    <mergeCell ref="A67:AE67"/>
    <mergeCell ref="B71:C71"/>
    <mergeCell ref="D71:E71"/>
    <mergeCell ref="G71:H71"/>
    <mergeCell ref="J71:K71"/>
    <mergeCell ref="D73:J73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63"/>
  <sheetViews>
    <sheetView topLeftCell="A28" workbookViewId="0">
      <selection activeCell="C63" sqref="C63"/>
    </sheetView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69</v>
      </c>
      <c r="D3" s="352"/>
      <c r="E3" s="352"/>
      <c r="F3" s="352"/>
      <c r="H3" s="355" t="s">
        <v>56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x14ac:dyDescent="0.15">
      <c r="A6" s="338" t="s">
        <v>80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9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9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9" t="s">
        <v>27</v>
      </c>
      <c r="B14" s="329"/>
      <c r="C14" s="329"/>
      <c r="D14" s="381" t="s">
        <v>153</v>
      </c>
      <c r="E14" s="381"/>
      <c r="F14" s="381"/>
      <c r="G14" s="381"/>
      <c r="H14" s="381"/>
      <c r="I14" s="381"/>
      <c r="J14" s="402"/>
      <c r="K14" s="401"/>
      <c r="L14" s="381" t="s">
        <v>154</v>
      </c>
      <c r="M14" s="381"/>
      <c r="N14" s="381"/>
      <c r="O14" s="17"/>
      <c r="P14" s="17"/>
      <c r="Q14" s="381" t="s">
        <v>155</v>
      </c>
      <c r="R14" s="381"/>
      <c r="S14" s="381"/>
      <c r="T14" s="402"/>
      <c r="U14" s="401"/>
      <c r="V14" s="381" t="s">
        <v>156</v>
      </c>
      <c r="W14" s="381"/>
      <c r="X14" s="381"/>
      <c r="Y14" s="381"/>
      <c r="Z14" s="381"/>
      <c r="AA14" s="17"/>
      <c r="AB14" s="17"/>
      <c r="AC14" s="403"/>
      <c r="AD14" s="403"/>
      <c r="AE14" s="403"/>
      <c r="AF14" s="403"/>
      <c r="AG14" s="403"/>
      <c r="AH14" s="403"/>
      <c r="AI14" s="403"/>
      <c r="AJ14" s="403"/>
    </row>
    <row r="15" spans="1:36" ht="10.5" customHeight="1" thickBot="1" x14ac:dyDescent="0.2">
      <c r="A15" s="255"/>
      <c r="B15" s="255"/>
      <c r="C15" s="255"/>
      <c r="D15" s="326"/>
      <c r="E15" s="326"/>
      <c r="F15" s="326"/>
      <c r="G15" s="326"/>
      <c r="H15" s="326"/>
      <c r="I15" s="326"/>
      <c r="J15" s="323"/>
      <c r="K15" s="324"/>
      <c r="L15" s="326"/>
      <c r="M15" s="326"/>
      <c r="N15" s="326"/>
      <c r="O15" s="18"/>
      <c r="P15" s="18"/>
      <c r="Q15" s="326"/>
      <c r="R15" s="326"/>
      <c r="S15" s="326"/>
      <c r="T15" s="323"/>
      <c r="U15" s="324"/>
      <c r="V15" s="326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12" customHeight="1" x14ac:dyDescent="0.15">
      <c r="A16" s="353" t="s">
        <v>54</v>
      </c>
      <c r="B16" s="328"/>
      <c r="C16" s="328"/>
      <c r="D16" s="328"/>
      <c r="E16" s="328" t="s">
        <v>41</v>
      </c>
      <c r="F16" s="328"/>
      <c r="G16" s="328"/>
      <c r="H16" s="328"/>
      <c r="I16" s="328"/>
      <c r="J16" s="328"/>
      <c r="K16" s="328" t="s">
        <v>23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 t="s">
        <v>24</v>
      </c>
      <c r="Z16" s="328"/>
      <c r="AA16" s="328"/>
      <c r="AB16" s="328"/>
      <c r="AC16" s="328"/>
      <c r="AD16" s="328" t="s">
        <v>13</v>
      </c>
      <c r="AE16" s="328"/>
      <c r="AF16" s="328"/>
      <c r="AG16" s="328"/>
      <c r="AH16" s="328"/>
      <c r="AI16" s="328"/>
      <c r="AJ16" s="337"/>
    </row>
    <row r="17" spans="1:36" ht="12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2" customHeight="1" x14ac:dyDescent="0.15">
      <c r="A18" s="330">
        <v>1</v>
      </c>
      <c r="B18" s="316"/>
      <c r="C18" s="316"/>
      <c r="D18" s="316"/>
      <c r="E18" s="316" t="s">
        <v>42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2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2" customHeight="1" x14ac:dyDescent="0.15">
      <c r="A20" s="330">
        <v>2</v>
      </c>
      <c r="B20" s="316"/>
      <c r="C20" s="316"/>
      <c r="D20" s="316"/>
      <c r="E20" s="316" t="s">
        <v>57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2" customHeight="1" x14ac:dyDescent="0.15">
      <c r="A22" s="330">
        <v>3</v>
      </c>
      <c r="B22" s="316"/>
      <c r="C22" s="316"/>
      <c r="D22" s="316"/>
      <c r="E22" s="316" t="s">
        <v>43</v>
      </c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2" customHeight="1" x14ac:dyDescent="0.15">
      <c r="A24" s="330">
        <v>4</v>
      </c>
      <c r="B24" s="316"/>
      <c r="C24" s="316"/>
      <c r="D24" s="316"/>
      <c r="E24" s="316" t="s">
        <v>58</v>
      </c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2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</row>
    <row r="26" spans="1:36" ht="12" customHeight="1" x14ac:dyDescent="0.15">
      <c r="A26" s="330">
        <v>5</v>
      </c>
      <c r="B26" s="316"/>
      <c r="C26" s="316"/>
      <c r="D26" s="316"/>
      <c r="E26" s="316" t="s">
        <v>44</v>
      </c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</row>
    <row r="27" spans="1:36" ht="12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</row>
    <row r="28" spans="1:36" ht="12" customHeight="1" x14ac:dyDescent="0.15">
      <c r="A28" s="330">
        <v>6</v>
      </c>
      <c r="B28" s="316"/>
      <c r="C28" s="316"/>
      <c r="D28" s="316"/>
      <c r="E28" s="316" t="s">
        <v>45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</row>
    <row r="29" spans="1:36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2" customHeight="1" x14ac:dyDescent="0.15">
      <c r="A30" s="330">
        <v>7</v>
      </c>
      <c r="B30" s="316"/>
      <c r="C30" s="316"/>
      <c r="D30" s="316"/>
      <c r="E30" s="316" t="s">
        <v>45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</row>
    <row r="31" spans="1:36" ht="12" customHeight="1" thickBot="1" x14ac:dyDescent="0.2">
      <c r="A31" s="367"/>
      <c r="B31" s="317"/>
      <c r="C31" s="317"/>
      <c r="D31" s="317"/>
      <c r="E31" s="317"/>
      <c r="F31" s="317"/>
      <c r="G31" s="317"/>
      <c r="H31" s="317"/>
      <c r="I31" s="317"/>
      <c r="J31" s="317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36"/>
    </row>
    <row r="32" spans="1:36" ht="9.75" customHeight="1" x14ac:dyDescent="0.15">
      <c r="A32" s="320" t="s">
        <v>28</v>
      </c>
      <c r="B32" s="320"/>
      <c r="C32" s="320"/>
      <c r="F32" s="423" t="s">
        <v>34</v>
      </c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</row>
    <row r="33" spans="1:36" ht="9.75" customHeight="1" thickBot="1" x14ac:dyDescent="0.2">
      <c r="A33" s="255"/>
      <c r="B33" s="255"/>
      <c r="C33" s="255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</row>
    <row r="34" spans="1:36" ht="12" customHeight="1" x14ac:dyDescent="0.15">
      <c r="A34" s="353" t="s">
        <v>121</v>
      </c>
      <c r="B34" s="328"/>
      <c r="C34" s="328"/>
      <c r="D34" s="328"/>
      <c r="E34" s="380" t="s">
        <v>39</v>
      </c>
      <c r="F34" s="381"/>
      <c r="G34" s="381"/>
      <c r="H34" s="381"/>
      <c r="I34" s="381"/>
      <c r="J34" s="381"/>
      <c r="K34" s="381"/>
      <c r="L34" s="381"/>
      <c r="M34" s="381"/>
      <c r="N34" s="382"/>
      <c r="O34" s="421" t="s">
        <v>4</v>
      </c>
      <c r="P34" s="421"/>
      <c r="Q34" s="259" t="s">
        <v>25</v>
      </c>
      <c r="R34" s="260"/>
      <c r="S34" s="353" t="s">
        <v>121</v>
      </c>
      <c r="T34" s="425"/>
      <c r="U34" s="425"/>
      <c r="V34" s="425"/>
      <c r="W34" s="380" t="s">
        <v>39</v>
      </c>
      <c r="X34" s="381"/>
      <c r="Y34" s="381"/>
      <c r="Z34" s="381"/>
      <c r="AA34" s="381"/>
      <c r="AB34" s="381"/>
      <c r="AC34" s="381"/>
      <c r="AD34" s="381"/>
      <c r="AE34" s="381"/>
      <c r="AF34" s="382"/>
      <c r="AG34" s="421" t="s">
        <v>4</v>
      </c>
      <c r="AH34" s="421"/>
      <c r="AI34" s="259" t="s">
        <v>25</v>
      </c>
      <c r="AJ34" s="260"/>
    </row>
    <row r="35" spans="1:36" ht="12" customHeight="1" x14ac:dyDescent="0.15">
      <c r="A35" s="330"/>
      <c r="B35" s="316"/>
      <c r="C35" s="316"/>
      <c r="D35" s="316"/>
      <c r="E35" s="393"/>
      <c r="F35" s="394"/>
      <c r="G35" s="394"/>
      <c r="H35" s="394"/>
      <c r="I35" s="394"/>
      <c r="J35" s="394"/>
      <c r="K35" s="394"/>
      <c r="L35" s="394"/>
      <c r="M35" s="394"/>
      <c r="N35" s="395"/>
      <c r="O35" s="422"/>
      <c r="P35" s="422"/>
      <c r="Q35" s="201"/>
      <c r="R35" s="218"/>
      <c r="S35" s="426"/>
      <c r="T35" s="427"/>
      <c r="U35" s="427"/>
      <c r="V35" s="427"/>
      <c r="W35" s="393"/>
      <c r="X35" s="394"/>
      <c r="Y35" s="394"/>
      <c r="Z35" s="394"/>
      <c r="AA35" s="394"/>
      <c r="AB35" s="394"/>
      <c r="AC35" s="394"/>
      <c r="AD35" s="394"/>
      <c r="AE35" s="394"/>
      <c r="AF35" s="395"/>
      <c r="AG35" s="422"/>
      <c r="AH35" s="422"/>
      <c r="AI35" s="201"/>
      <c r="AJ35" s="218"/>
    </row>
    <row r="36" spans="1:36" ht="12" customHeight="1" x14ac:dyDescent="0.15">
      <c r="A36" s="330" t="s">
        <v>122</v>
      </c>
      <c r="B36" s="316"/>
      <c r="C36" s="316"/>
      <c r="D36" s="316"/>
      <c r="E36" s="390"/>
      <c r="F36" s="391"/>
      <c r="G36" s="391"/>
      <c r="H36" s="391"/>
      <c r="I36" s="391"/>
      <c r="J36" s="391"/>
      <c r="K36" s="391"/>
      <c r="L36" s="391"/>
      <c r="M36" s="391"/>
      <c r="N36" s="392"/>
      <c r="O36" s="316"/>
      <c r="P36" s="316"/>
      <c r="Q36" s="316"/>
      <c r="R36" s="327"/>
      <c r="S36" s="330" t="s">
        <v>128</v>
      </c>
      <c r="T36" s="316"/>
      <c r="U36" s="316"/>
      <c r="V36" s="316"/>
      <c r="W36" s="390"/>
      <c r="X36" s="391"/>
      <c r="Y36" s="391"/>
      <c r="Z36" s="391"/>
      <c r="AA36" s="391"/>
      <c r="AB36" s="391"/>
      <c r="AC36" s="391"/>
      <c r="AD36" s="391"/>
      <c r="AE36" s="391"/>
      <c r="AF36" s="392"/>
      <c r="AG36" s="316"/>
      <c r="AH36" s="316"/>
      <c r="AI36" s="316"/>
      <c r="AJ36" s="327"/>
    </row>
    <row r="37" spans="1:36" ht="12" customHeight="1" x14ac:dyDescent="0.15">
      <c r="A37" s="330"/>
      <c r="B37" s="316"/>
      <c r="C37" s="316"/>
      <c r="D37" s="316"/>
      <c r="E37" s="393"/>
      <c r="F37" s="394"/>
      <c r="G37" s="394"/>
      <c r="H37" s="394"/>
      <c r="I37" s="394"/>
      <c r="J37" s="394"/>
      <c r="K37" s="394"/>
      <c r="L37" s="394"/>
      <c r="M37" s="394"/>
      <c r="N37" s="395"/>
      <c r="O37" s="316"/>
      <c r="P37" s="316"/>
      <c r="Q37" s="316"/>
      <c r="R37" s="327"/>
      <c r="S37" s="330"/>
      <c r="T37" s="316"/>
      <c r="U37" s="316"/>
      <c r="V37" s="316"/>
      <c r="W37" s="393"/>
      <c r="X37" s="394"/>
      <c r="Y37" s="394"/>
      <c r="Z37" s="394"/>
      <c r="AA37" s="394"/>
      <c r="AB37" s="394"/>
      <c r="AC37" s="394"/>
      <c r="AD37" s="394"/>
      <c r="AE37" s="394"/>
      <c r="AF37" s="395"/>
      <c r="AG37" s="316"/>
      <c r="AH37" s="316"/>
      <c r="AI37" s="316"/>
      <c r="AJ37" s="327"/>
    </row>
    <row r="38" spans="1:36" ht="12" customHeight="1" x14ac:dyDescent="0.15">
      <c r="A38" s="330" t="s">
        <v>123</v>
      </c>
      <c r="B38" s="316"/>
      <c r="C38" s="316"/>
      <c r="D38" s="316"/>
      <c r="E38" s="390"/>
      <c r="F38" s="391"/>
      <c r="G38" s="391"/>
      <c r="H38" s="391"/>
      <c r="I38" s="391"/>
      <c r="J38" s="391"/>
      <c r="K38" s="391"/>
      <c r="L38" s="391"/>
      <c r="M38" s="391"/>
      <c r="N38" s="392"/>
      <c r="O38" s="316"/>
      <c r="P38" s="316"/>
      <c r="Q38" s="316"/>
      <c r="R38" s="327"/>
      <c r="S38" s="330" t="s">
        <v>129</v>
      </c>
      <c r="T38" s="316"/>
      <c r="U38" s="316"/>
      <c r="V38" s="316"/>
      <c r="W38" s="390"/>
      <c r="X38" s="391"/>
      <c r="Y38" s="391"/>
      <c r="Z38" s="391"/>
      <c r="AA38" s="391"/>
      <c r="AB38" s="391"/>
      <c r="AC38" s="391"/>
      <c r="AD38" s="391"/>
      <c r="AE38" s="391"/>
      <c r="AF38" s="392"/>
      <c r="AG38" s="316"/>
      <c r="AH38" s="316"/>
      <c r="AI38" s="316"/>
      <c r="AJ38" s="327"/>
    </row>
    <row r="39" spans="1:36" ht="12" customHeight="1" x14ac:dyDescent="0.15">
      <c r="A39" s="330"/>
      <c r="B39" s="316"/>
      <c r="C39" s="316"/>
      <c r="D39" s="316"/>
      <c r="E39" s="393"/>
      <c r="F39" s="394"/>
      <c r="G39" s="394"/>
      <c r="H39" s="394"/>
      <c r="I39" s="394"/>
      <c r="J39" s="394"/>
      <c r="K39" s="394"/>
      <c r="L39" s="394"/>
      <c r="M39" s="394"/>
      <c r="N39" s="395"/>
      <c r="O39" s="316"/>
      <c r="P39" s="316"/>
      <c r="Q39" s="316"/>
      <c r="R39" s="327"/>
      <c r="S39" s="330"/>
      <c r="T39" s="316"/>
      <c r="U39" s="316"/>
      <c r="V39" s="316"/>
      <c r="W39" s="393"/>
      <c r="X39" s="394"/>
      <c r="Y39" s="394"/>
      <c r="Z39" s="394"/>
      <c r="AA39" s="394"/>
      <c r="AB39" s="394"/>
      <c r="AC39" s="394"/>
      <c r="AD39" s="394"/>
      <c r="AE39" s="394"/>
      <c r="AF39" s="395"/>
      <c r="AG39" s="316"/>
      <c r="AH39" s="316"/>
      <c r="AI39" s="316"/>
      <c r="AJ39" s="327"/>
    </row>
    <row r="40" spans="1:36" ht="12" customHeight="1" x14ac:dyDescent="0.15">
      <c r="A40" s="330" t="s">
        <v>124</v>
      </c>
      <c r="B40" s="316"/>
      <c r="C40" s="316"/>
      <c r="D40" s="316"/>
      <c r="E40" s="390"/>
      <c r="F40" s="391"/>
      <c r="G40" s="391"/>
      <c r="H40" s="391"/>
      <c r="I40" s="391"/>
      <c r="J40" s="391"/>
      <c r="K40" s="391"/>
      <c r="L40" s="391"/>
      <c r="M40" s="391"/>
      <c r="N40" s="392"/>
      <c r="O40" s="316"/>
      <c r="P40" s="316"/>
      <c r="Q40" s="316"/>
      <c r="R40" s="327"/>
      <c r="S40" s="330" t="s">
        <v>130</v>
      </c>
      <c r="T40" s="316"/>
      <c r="U40" s="316"/>
      <c r="V40" s="316"/>
      <c r="W40" s="390"/>
      <c r="X40" s="391"/>
      <c r="Y40" s="391"/>
      <c r="Z40" s="391"/>
      <c r="AA40" s="391"/>
      <c r="AB40" s="391"/>
      <c r="AC40" s="391"/>
      <c r="AD40" s="391"/>
      <c r="AE40" s="391"/>
      <c r="AF40" s="392"/>
      <c r="AG40" s="316"/>
      <c r="AH40" s="316"/>
      <c r="AI40" s="316"/>
      <c r="AJ40" s="327"/>
    </row>
    <row r="41" spans="1:36" ht="12" customHeight="1" x14ac:dyDescent="0.15">
      <c r="A41" s="330"/>
      <c r="B41" s="316"/>
      <c r="C41" s="316"/>
      <c r="D41" s="316"/>
      <c r="E41" s="393"/>
      <c r="F41" s="394"/>
      <c r="G41" s="394"/>
      <c r="H41" s="394"/>
      <c r="I41" s="394"/>
      <c r="J41" s="394"/>
      <c r="K41" s="394"/>
      <c r="L41" s="394"/>
      <c r="M41" s="394"/>
      <c r="N41" s="395"/>
      <c r="O41" s="316"/>
      <c r="P41" s="316"/>
      <c r="Q41" s="316"/>
      <c r="R41" s="327"/>
      <c r="S41" s="330"/>
      <c r="T41" s="316"/>
      <c r="U41" s="316"/>
      <c r="V41" s="316"/>
      <c r="W41" s="393"/>
      <c r="X41" s="394"/>
      <c r="Y41" s="394"/>
      <c r="Z41" s="394"/>
      <c r="AA41" s="394"/>
      <c r="AB41" s="394"/>
      <c r="AC41" s="394"/>
      <c r="AD41" s="394"/>
      <c r="AE41" s="394"/>
      <c r="AF41" s="395"/>
      <c r="AG41" s="316"/>
      <c r="AH41" s="316"/>
      <c r="AI41" s="316"/>
      <c r="AJ41" s="327"/>
    </row>
    <row r="42" spans="1:36" ht="12" customHeight="1" x14ac:dyDescent="0.15">
      <c r="A42" s="330" t="s">
        <v>125</v>
      </c>
      <c r="B42" s="316"/>
      <c r="C42" s="316"/>
      <c r="D42" s="316"/>
      <c r="E42" s="390"/>
      <c r="F42" s="391"/>
      <c r="G42" s="391"/>
      <c r="H42" s="391"/>
      <c r="I42" s="391"/>
      <c r="J42" s="391"/>
      <c r="K42" s="391"/>
      <c r="L42" s="391"/>
      <c r="M42" s="391"/>
      <c r="N42" s="392"/>
      <c r="O42" s="316"/>
      <c r="P42" s="316"/>
      <c r="Q42" s="316"/>
      <c r="R42" s="327"/>
      <c r="S42" s="330" t="s">
        <v>131</v>
      </c>
      <c r="T42" s="316"/>
      <c r="U42" s="316"/>
      <c r="V42" s="316"/>
      <c r="W42" s="390"/>
      <c r="X42" s="391"/>
      <c r="Y42" s="391"/>
      <c r="Z42" s="391"/>
      <c r="AA42" s="391"/>
      <c r="AB42" s="391"/>
      <c r="AC42" s="391"/>
      <c r="AD42" s="391"/>
      <c r="AE42" s="391"/>
      <c r="AF42" s="392"/>
      <c r="AG42" s="316"/>
      <c r="AH42" s="316"/>
      <c r="AI42" s="316"/>
      <c r="AJ42" s="327"/>
    </row>
    <row r="43" spans="1:36" ht="12" customHeight="1" x14ac:dyDescent="0.15">
      <c r="A43" s="330"/>
      <c r="B43" s="316"/>
      <c r="C43" s="316"/>
      <c r="D43" s="316"/>
      <c r="E43" s="393"/>
      <c r="F43" s="394"/>
      <c r="G43" s="394"/>
      <c r="H43" s="394"/>
      <c r="I43" s="394"/>
      <c r="J43" s="394"/>
      <c r="K43" s="394"/>
      <c r="L43" s="394"/>
      <c r="M43" s="394"/>
      <c r="N43" s="395"/>
      <c r="O43" s="316"/>
      <c r="P43" s="316"/>
      <c r="Q43" s="316"/>
      <c r="R43" s="327"/>
      <c r="S43" s="330"/>
      <c r="T43" s="316"/>
      <c r="U43" s="316"/>
      <c r="V43" s="316"/>
      <c r="W43" s="393"/>
      <c r="X43" s="394"/>
      <c r="Y43" s="394"/>
      <c r="Z43" s="394"/>
      <c r="AA43" s="394"/>
      <c r="AB43" s="394"/>
      <c r="AC43" s="394"/>
      <c r="AD43" s="394"/>
      <c r="AE43" s="394"/>
      <c r="AF43" s="395"/>
      <c r="AG43" s="316"/>
      <c r="AH43" s="316"/>
      <c r="AI43" s="316"/>
      <c r="AJ43" s="327"/>
    </row>
    <row r="44" spans="1:36" ht="12" customHeight="1" x14ac:dyDescent="0.15">
      <c r="A44" s="330" t="s">
        <v>126</v>
      </c>
      <c r="B44" s="316"/>
      <c r="C44" s="316"/>
      <c r="D44" s="316"/>
      <c r="E44" s="390"/>
      <c r="F44" s="391"/>
      <c r="G44" s="391"/>
      <c r="H44" s="391"/>
      <c r="I44" s="391"/>
      <c r="J44" s="391"/>
      <c r="K44" s="391"/>
      <c r="L44" s="391"/>
      <c r="M44" s="391"/>
      <c r="N44" s="392"/>
      <c r="O44" s="316"/>
      <c r="P44" s="316"/>
      <c r="Q44" s="316"/>
      <c r="R44" s="327"/>
      <c r="S44" s="330" t="s">
        <v>132</v>
      </c>
      <c r="T44" s="316"/>
      <c r="U44" s="316"/>
      <c r="V44" s="316"/>
      <c r="W44" s="390"/>
      <c r="X44" s="391"/>
      <c r="Y44" s="391"/>
      <c r="Z44" s="391"/>
      <c r="AA44" s="391"/>
      <c r="AB44" s="391"/>
      <c r="AC44" s="391"/>
      <c r="AD44" s="391"/>
      <c r="AE44" s="391"/>
      <c r="AF44" s="392"/>
      <c r="AG44" s="316"/>
      <c r="AH44" s="316"/>
      <c r="AI44" s="316"/>
      <c r="AJ44" s="327"/>
    </row>
    <row r="45" spans="1:36" ht="12" customHeight="1" x14ac:dyDescent="0.15">
      <c r="A45" s="330"/>
      <c r="B45" s="316"/>
      <c r="C45" s="316"/>
      <c r="D45" s="316"/>
      <c r="E45" s="393"/>
      <c r="F45" s="394"/>
      <c r="G45" s="394"/>
      <c r="H45" s="394"/>
      <c r="I45" s="394"/>
      <c r="J45" s="394"/>
      <c r="K45" s="394"/>
      <c r="L45" s="394"/>
      <c r="M45" s="394"/>
      <c r="N45" s="395"/>
      <c r="O45" s="316"/>
      <c r="P45" s="316"/>
      <c r="Q45" s="316"/>
      <c r="R45" s="327"/>
      <c r="S45" s="330"/>
      <c r="T45" s="316"/>
      <c r="U45" s="316"/>
      <c r="V45" s="316"/>
      <c r="W45" s="393"/>
      <c r="X45" s="394"/>
      <c r="Y45" s="394"/>
      <c r="Z45" s="394"/>
      <c r="AA45" s="394"/>
      <c r="AB45" s="394"/>
      <c r="AC45" s="394"/>
      <c r="AD45" s="394"/>
      <c r="AE45" s="394"/>
      <c r="AF45" s="395"/>
      <c r="AG45" s="316"/>
      <c r="AH45" s="316"/>
      <c r="AI45" s="316"/>
      <c r="AJ45" s="327"/>
    </row>
    <row r="46" spans="1:36" ht="12" customHeight="1" x14ac:dyDescent="0.15">
      <c r="A46" s="330" t="s">
        <v>127</v>
      </c>
      <c r="B46" s="316"/>
      <c r="C46" s="316"/>
      <c r="D46" s="316"/>
      <c r="E46" s="390"/>
      <c r="F46" s="391"/>
      <c r="G46" s="391"/>
      <c r="H46" s="391"/>
      <c r="I46" s="391"/>
      <c r="J46" s="391"/>
      <c r="K46" s="391"/>
      <c r="L46" s="391"/>
      <c r="M46" s="391"/>
      <c r="N46" s="392"/>
      <c r="O46" s="316"/>
      <c r="P46" s="316"/>
      <c r="Q46" s="316"/>
      <c r="R46" s="327"/>
      <c r="S46" s="330" t="s">
        <v>133</v>
      </c>
      <c r="T46" s="316"/>
      <c r="U46" s="316"/>
      <c r="V46" s="316"/>
      <c r="W46" s="390"/>
      <c r="X46" s="391"/>
      <c r="Y46" s="391"/>
      <c r="Z46" s="391"/>
      <c r="AA46" s="391"/>
      <c r="AB46" s="391"/>
      <c r="AC46" s="391"/>
      <c r="AD46" s="391"/>
      <c r="AE46" s="391"/>
      <c r="AF46" s="392"/>
      <c r="AG46" s="316"/>
      <c r="AH46" s="316"/>
      <c r="AI46" s="316"/>
      <c r="AJ46" s="327"/>
    </row>
    <row r="47" spans="1:36" ht="12" customHeight="1" thickBot="1" x14ac:dyDescent="0.2">
      <c r="A47" s="367"/>
      <c r="B47" s="317"/>
      <c r="C47" s="317"/>
      <c r="D47" s="317"/>
      <c r="E47" s="385"/>
      <c r="F47" s="326"/>
      <c r="G47" s="326"/>
      <c r="H47" s="326"/>
      <c r="I47" s="326"/>
      <c r="J47" s="326"/>
      <c r="K47" s="326"/>
      <c r="L47" s="326"/>
      <c r="M47" s="326"/>
      <c r="N47" s="386"/>
      <c r="O47" s="317"/>
      <c r="P47" s="317"/>
      <c r="Q47" s="317"/>
      <c r="R47" s="336"/>
      <c r="S47" s="367"/>
      <c r="T47" s="317"/>
      <c r="U47" s="317"/>
      <c r="V47" s="317"/>
      <c r="W47" s="385"/>
      <c r="X47" s="326"/>
      <c r="Y47" s="326"/>
      <c r="Z47" s="326"/>
      <c r="AA47" s="326"/>
      <c r="AB47" s="326"/>
      <c r="AC47" s="326"/>
      <c r="AD47" s="326"/>
      <c r="AE47" s="326"/>
      <c r="AF47" s="386"/>
      <c r="AG47" s="317"/>
      <c r="AH47" s="317"/>
      <c r="AI47" s="317"/>
      <c r="AJ47" s="336"/>
    </row>
    <row r="48" spans="1:36" x14ac:dyDescent="0.15">
      <c r="A48" s="13"/>
    </row>
    <row r="49" spans="1:36" x14ac:dyDescent="0.15">
      <c r="A49" s="13"/>
      <c r="C49" s="240" t="s">
        <v>9</v>
      </c>
      <c r="D49" s="240"/>
      <c r="E49" s="240"/>
    </row>
    <row r="50" spans="1:36" ht="12" customHeight="1" x14ac:dyDescent="0.15">
      <c r="A50" s="13"/>
      <c r="F50" s="290"/>
      <c r="G50" s="292"/>
      <c r="H50" s="292"/>
      <c r="I50" s="368"/>
      <c r="J50" s="240" t="s">
        <v>29</v>
      </c>
      <c r="K50" s="240"/>
      <c r="M50" s="240" t="s">
        <v>36</v>
      </c>
      <c r="N50" s="240"/>
      <c r="O50" s="240" t="s">
        <v>511</v>
      </c>
      <c r="P50" s="240"/>
      <c r="Q50" s="240"/>
      <c r="R50" s="240" t="s">
        <v>55</v>
      </c>
      <c r="S50" s="240"/>
      <c r="T50" s="290">
        <f>F50*700</f>
        <v>0</v>
      </c>
      <c r="U50" s="292"/>
      <c r="V50" s="292"/>
      <c r="W50" s="292"/>
      <c r="X50" s="292"/>
      <c r="Y50" s="292"/>
      <c r="Z50" s="292"/>
      <c r="AA50" s="368"/>
      <c r="AB50" s="240" t="s">
        <v>10</v>
      </c>
      <c r="AC50" s="240"/>
    </row>
    <row r="51" spans="1:36" ht="12" customHeight="1" x14ac:dyDescent="0.15">
      <c r="A51" s="13"/>
      <c r="F51" s="350"/>
      <c r="G51" s="214"/>
      <c r="H51" s="214"/>
      <c r="I51" s="351"/>
      <c r="J51" s="240"/>
      <c r="K51" s="240"/>
      <c r="M51" s="240"/>
      <c r="N51" s="240"/>
      <c r="O51" s="240"/>
      <c r="P51" s="240"/>
      <c r="Q51" s="240"/>
      <c r="R51" s="240"/>
      <c r="S51" s="240"/>
      <c r="T51" s="350"/>
      <c r="U51" s="214"/>
      <c r="V51" s="214"/>
      <c r="W51" s="214"/>
      <c r="X51" s="214"/>
      <c r="Y51" s="214"/>
      <c r="Z51" s="214"/>
      <c r="AA51" s="351"/>
      <c r="AB51" s="240"/>
      <c r="AC51" s="240"/>
    </row>
    <row r="53" spans="1:36" x14ac:dyDescent="0.15">
      <c r="A53" s="369" t="s">
        <v>102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</row>
    <row r="55" spans="1:36" x14ac:dyDescent="0.15">
      <c r="A55" s="240" t="s">
        <v>503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</row>
    <row r="57" spans="1:36" x14ac:dyDescent="0.15">
      <c r="C57" s="240" t="str">
        <f>"令和"&amp;入力シート!B1&amp;"年"</f>
        <v>令和4年</v>
      </c>
      <c r="D57" s="240"/>
      <c r="E57" s="240"/>
      <c r="F57" s="240"/>
      <c r="G57" s="214"/>
      <c r="H57" s="214"/>
      <c r="I57" s="13" t="s">
        <v>32</v>
      </c>
      <c r="J57" s="214"/>
      <c r="K57" s="214"/>
      <c r="L57" s="19" t="s">
        <v>33</v>
      </c>
    </row>
    <row r="58" spans="1:36" x14ac:dyDescent="0.15">
      <c r="C58" s="12"/>
      <c r="D58" s="12"/>
      <c r="E58" s="12"/>
      <c r="F58" s="12"/>
      <c r="G58" s="16"/>
      <c r="H58" s="16"/>
      <c r="J58" s="16"/>
      <c r="K58" s="16"/>
      <c r="L58" s="19"/>
      <c r="P58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8" s="214"/>
      <c r="R58" s="214"/>
      <c r="S58" s="214"/>
      <c r="T58" s="214"/>
      <c r="U58" s="214"/>
      <c r="V58" s="214"/>
      <c r="W58" s="214"/>
      <c r="X58" s="214"/>
      <c r="Y58" s="240" t="s">
        <v>60</v>
      </c>
      <c r="Z58" s="240"/>
      <c r="AA58" s="240"/>
      <c r="AB58" s="214" t="str">
        <f>IF(入力シート!B4="","",入力シート!B4)</f>
        <v/>
      </c>
      <c r="AC58" s="214"/>
      <c r="AD58" s="214"/>
      <c r="AE58" s="214"/>
      <c r="AF58" s="214"/>
      <c r="AG58" s="214"/>
      <c r="AH58" s="214"/>
      <c r="AJ58" s="20" t="s">
        <v>12</v>
      </c>
    </row>
    <row r="59" spans="1:36" ht="15" customHeight="1" x14ac:dyDescent="0.15">
      <c r="L59" s="19"/>
    </row>
    <row r="60" spans="1:36" s="132" customFormat="1" ht="15" customHeight="1" x14ac:dyDescent="0.15">
      <c r="A60" s="240" t="s">
        <v>504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</row>
    <row r="61" spans="1:36" s="132" customFormat="1" ht="15" customHeight="1" x14ac:dyDescent="0.1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</row>
    <row r="62" spans="1:36" s="132" customFormat="1" ht="15" customHeight="1" x14ac:dyDescent="0.15">
      <c r="A62" s="135"/>
      <c r="C62" s="240" t="str">
        <f>C57</f>
        <v>令和4年</v>
      </c>
      <c r="D62" s="240"/>
      <c r="E62" s="240"/>
      <c r="F62" s="240"/>
      <c r="G62" s="214"/>
      <c r="H62" s="214"/>
      <c r="I62" s="132" t="s">
        <v>32</v>
      </c>
      <c r="J62" s="214"/>
      <c r="K62" s="214"/>
      <c r="L62" s="19" t="s">
        <v>33</v>
      </c>
    </row>
    <row r="63" spans="1:36" x14ac:dyDescent="0.15">
      <c r="E63" s="320"/>
      <c r="F63" s="320"/>
      <c r="G63" s="320"/>
      <c r="H63" s="240"/>
      <c r="I63" s="240"/>
      <c r="J63" s="240"/>
      <c r="K63" s="320"/>
      <c r="L63" s="320"/>
      <c r="M63" s="320"/>
      <c r="N63" s="320"/>
      <c r="O63" s="320"/>
      <c r="P63" s="214" t="str">
        <f>IF(入力シート!B3="","",INDEX(入力シート!$G$2:$L$100,MATCH(入力シート!$B$3,入力シート!$G$2:$G$100,0),4))&amp;"中学校体育連盟"</f>
        <v>中学校体育連盟</v>
      </c>
      <c r="Q63" s="214"/>
      <c r="R63" s="214"/>
      <c r="S63" s="214"/>
      <c r="T63" s="214"/>
      <c r="U63" s="214"/>
      <c r="V63" s="214"/>
      <c r="W63" s="214"/>
      <c r="X63" s="214"/>
      <c r="Y63" s="240" t="s">
        <v>11</v>
      </c>
      <c r="Z63" s="240"/>
      <c r="AA63" s="240"/>
      <c r="AB63" s="214" t="str">
        <f>IF(入力シート!B3="","",INDEX(入力シート!$G$2:$L$100,MATCH(入力シート!$B$3,入力シート!$G$2:$G$100,0),5))</f>
        <v/>
      </c>
      <c r="AC63" s="214"/>
      <c r="AD63" s="214"/>
      <c r="AE63" s="214"/>
      <c r="AF63" s="214"/>
      <c r="AG63" s="214"/>
      <c r="AH63" s="214"/>
      <c r="AJ63" s="20" t="s">
        <v>12</v>
      </c>
    </row>
  </sheetData>
  <mergeCells count="152">
    <mergeCell ref="AG36:AH37"/>
    <mergeCell ref="A38:D39"/>
    <mergeCell ref="AB50:AC51"/>
    <mergeCell ref="AD28:AJ29"/>
    <mergeCell ref="AI36:AJ37"/>
    <mergeCell ref="AI38:AJ39"/>
    <mergeCell ref="E34:N35"/>
    <mergeCell ref="S34:V35"/>
    <mergeCell ref="S36:V37"/>
    <mergeCell ref="W36:AF37"/>
    <mergeCell ref="Q34:R35"/>
    <mergeCell ref="Q36:R37"/>
    <mergeCell ref="O34:P35"/>
    <mergeCell ref="Q42:R43"/>
    <mergeCell ref="C49:E49"/>
    <mergeCell ref="A42:D43"/>
    <mergeCell ref="A34:D35"/>
    <mergeCell ref="A44:D45"/>
    <mergeCell ref="O46:P47"/>
    <mergeCell ref="E46:N47"/>
    <mergeCell ref="AG42:AH43"/>
    <mergeCell ref="AG38:AH39"/>
    <mergeCell ref="W44:AF45"/>
    <mergeCell ref="Q44:R45"/>
    <mergeCell ref="D1:AD2"/>
    <mergeCell ref="C3:F4"/>
    <mergeCell ref="K18:X19"/>
    <mergeCell ref="A6:G7"/>
    <mergeCell ref="A12:G13"/>
    <mergeCell ref="H3:R4"/>
    <mergeCell ref="J14:K15"/>
    <mergeCell ref="U12:AJ13"/>
    <mergeCell ref="S6:Y7"/>
    <mergeCell ref="Z6:AJ7"/>
    <mergeCell ref="H6:R7"/>
    <mergeCell ref="L14:N15"/>
    <mergeCell ref="Q14:S15"/>
    <mergeCell ref="T3:AA4"/>
    <mergeCell ref="S8:T9"/>
    <mergeCell ref="U8:AJ9"/>
    <mergeCell ref="AD16:AJ17"/>
    <mergeCell ref="AD18:AJ19"/>
    <mergeCell ref="A8:G9"/>
    <mergeCell ref="H8:R9"/>
    <mergeCell ref="A14:C15"/>
    <mergeCell ref="Y18:AC19"/>
    <mergeCell ref="A16:D17"/>
    <mergeCell ref="A18:D19"/>
    <mergeCell ref="W42:AF43"/>
    <mergeCell ref="J57:K57"/>
    <mergeCell ref="O42:P43"/>
    <mergeCell ref="S44:V45"/>
    <mergeCell ref="S46:V47"/>
    <mergeCell ref="T50:AA51"/>
    <mergeCell ref="E63:G63"/>
    <mergeCell ref="A53:AE53"/>
    <mergeCell ref="O44:P45"/>
    <mergeCell ref="P58:X58"/>
    <mergeCell ref="E42:N43"/>
    <mergeCell ref="Q46:R47"/>
    <mergeCell ref="S42:V43"/>
    <mergeCell ref="Y58:AA58"/>
    <mergeCell ref="AB58:AH58"/>
    <mergeCell ref="AB63:AH63"/>
    <mergeCell ref="AG44:AH45"/>
    <mergeCell ref="P63:X63"/>
    <mergeCell ref="Y63:AA63"/>
    <mergeCell ref="K63:O63"/>
    <mergeCell ref="R50:S51"/>
    <mergeCell ref="J50:K51"/>
    <mergeCell ref="M50:N51"/>
    <mergeCell ref="O50:Q51"/>
    <mergeCell ref="W46:AF47"/>
    <mergeCell ref="E44:N45"/>
    <mergeCell ref="A55:AJ55"/>
    <mergeCell ref="C62:F62"/>
    <mergeCell ref="G62:H62"/>
    <mergeCell ref="J62:K62"/>
    <mergeCell ref="A60:AJ60"/>
    <mergeCell ref="H63:J63"/>
    <mergeCell ref="C57:F57"/>
    <mergeCell ref="F50:I51"/>
    <mergeCell ref="A46:D47"/>
    <mergeCell ref="G57:H57"/>
    <mergeCell ref="AG40:AH41"/>
    <mergeCell ref="Q38:R39"/>
    <mergeCell ref="A10:G11"/>
    <mergeCell ref="H10:R11"/>
    <mergeCell ref="S10:T11"/>
    <mergeCell ref="E38:N39"/>
    <mergeCell ref="AG46:AH47"/>
    <mergeCell ref="A36:D37"/>
    <mergeCell ref="S12:T13"/>
    <mergeCell ref="Y28:AC29"/>
    <mergeCell ref="Y24:AC25"/>
    <mergeCell ref="AG34:AH35"/>
    <mergeCell ref="AD24:AJ25"/>
    <mergeCell ref="AI44:AJ45"/>
    <mergeCell ref="AI40:AJ41"/>
    <mergeCell ref="AI42:AJ43"/>
    <mergeCell ref="O40:P41"/>
    <mergeCell ref="AI46:AJ47"/>
    <mergeCell ref="A32:C33"/>
    <mergeCell ref="E28:J29"/>
    <mergeCell ref="A20:D21"/>
    <mergeCell ref="A22:D23"/>
    <mergeCell ref="F32:X33"/>
    <mergeCell ref="K20:X21"/>
    <mergeCell ref="U10:AJ11"/>
    <mergeCell ref="H12:R13"/>
    <mergeCell ref="AI34:AJ35"/>
    <mergeCell ref="K28:X29"/>
    <mergeCell ref="K30:X31"/>
    <mergeCell ref="K26:X27"/>
    <mergeCell ref="E20:J21"/>
    <mergeCell ref="E22:J23"/>
    <mergeCell ref="E24:J25"/>
    <mergeCell ref="E26:J27"/>
    <mergeCell ref="E30:J31"/>
    <mergeCell ref="K24:X25"/>
    <mergeCell ref="K22:X23"/>
    <mergeCell ref="AD20:AJ21"/>
    <mergeCell ref="AD22:AJ23"/>
    <mergeCell ref="AC14:AJ15"/>
    <mergeCell ref="Y16:AC17"/>
    <mergeCell ref="AD26:AJ27"/>
    <mergeCell ref="Y30:AC31"/>
    <mergeCell ref="AD30:AJ31"/>
    <mergeCell ref="Y26:AC27"/>
    <mergeCell ref="Y22:AC23"/>
    <mergeCell ref="E40:N41"/>
    <mergeCell ref="K16:X17"/>
    <mergeCell ref="E16:J17"/>
    <mergeCell ref="D14:I15"/>
    <mergeCell ref="V14:Z15"/>
    <mergeCell ref="E18:J19"/>
    <mergeCell ref="T14:U15"/>
    <mergeCell ref="A40:D41"/>
    <mergeCell ref="A30:D31"/>
    <mergeCell ref="A28:D29"/>
    <mergeCell ref="A24:D25"/>
    <mergeCell ref="A26:D27"/>
    <mergeCell ref="O38:P39"/>
    <mergeCell ref="W34:AF35"/>
    <mergeCell ref="Y20:AC21"/>
    <mergeCell ref="W40:AF41"/>
    <mergeCell ref="O36:P37"/>
    <mergeCell ref="E36:N37"/>
    <mergeCell ref="S38:V39"/>
    <mergeCell ref="Q40:R41"/>
    <mergeCell ref="S40:V41"/>
    <mergeCell ref="W38:AF3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64"/>
  <sheetViews>
    <sheetView workbookViewId="0">
      <selection activeCell="C63" sqref="C63"/>
    </sheetView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352" t="s">
        <v>412</v>
      </c>
      <c r="D3" s="352"/>
      <c r="E3" s="352"/>
      <c r="F3" s="352"/>
      <c r="H3" s="355" t="s">
        <v>56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352"/>
      <c r="D4" s="352"/>
      <c r="E4" s="352"/>
      <c r="F4" s="352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x14ac:dyDescent="0.15">
      <c r="A6" s="338" t="s">
        <v>80</v>
      </c>
      <c r="B6" s="339"/>
      <c r="C6" s="339"/>
      <c r="D6" s="339"/>
      <c r="E6" s="339"/>
      <c r="F6" s="339"/>
      <c r="G6" s="339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x14ac:dyDescent="0.15">
      <c r="A7" s="340"/>
      <c r="B7" s="341"/>
      <c r="C7" s="341"/>
      <c r="D7" s="341"/>
      <c r="E7" s="341"/>
      <c r="F7" s="341"/>
      <c r="G7" s="341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3.5" customHeight="1" x14ac:dyDescent="0.15">
      <c r="A8" s="318" t="s">
        <v>447</v>
      </c>
      <c r="B8" s="319"/>
      <c r="C8" s="319"/>
      <c r="D8" s="319"/>
      <c r="E8" s="319"/>
      <c r="F8" s="319"/>
      <c r="G8" s="319"/>
      <c r="H8" s="290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316" t="s">
        <v>424</v>
      </c>
      <c r="T8" s="316"/>
      <c r="U8" s="361" t="s">
        <v>448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3.5" customHeight="1" x14ac:dyDescent="0.15">
      <c r="A9" s="318"/>
      <c r="B9" s="319"/>
      <c r="C9" s="319"/>
      <c r="D9" s="319"/>
      <c r="E9" s="319"/>
      <c r="F9" s="319"/>
      <c r="G9" s="319"/>
      <c r="H9" s="238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16"/>
      <c r="T9" s="316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3.5" customHeight="1" x14ac:dyDescent="0.15">
      <c r="A10" s="319" t="s">
        <v>2</v>
      </c>
      <c r="B10" s="319"/>
      <c r="C10" s="319"/>
      <c r="D10" s="319"/>
      <c r="E10" s="319"/>
      <c r="F10" s="319"/>
      <c r="G10" s="319"/>
      <c r="H10" s="290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316" t="s">
        <v>424</v>
      </c>
      <c r="T10" s="316"/>
      <c r="U10" s="361" t="s">
        <v>437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3.5" customHeight="1" x14ac:dyDescent="0.15">
      <c r="A11" s="319"/>
      <c r="B11" s="319"/>
      <c r="C11" s="319"/>
      <c r="D11" s="319"/>
      <c r="E11" s="319"/>
      <c r="F11" s="319"/>
      <c r="G11" s="319"/>
      <c r="H11" s="238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16"/>
      <c r="T11" s="316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3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290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316" t="s">
        <v>424</v>
      </c>
      <c r="T12" s="316"/>
      <c r="U12" s="361" t="s">
        <v>427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4.25" customHeight="1" thickBot="1" x14ac:dyDescent="0.2">
      <c r="A13" s="345"/>
      <c r="B13" s="346"/>
      <c r="C13" s="346"/>
      <c r="D13" s="346"/>
      <c r="E13" s="346"/>
      <c r="F13" s="346"/>
      <c r="G13" s="347"/>
      <c r="H13" s="254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317"/>
      <c r="T13" s="317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0.5" customHeight="1" x14ac:dyDescent="0.15">
      <c r="A14" s="329" t="s">
        <v>27</v>
      </c>
      <c r="B14" s="329"/>
      <c r="C14" s="329"/>
      <c r="D14" s="381" t="s">
        <v>153</v>
      </c>
      <c r="E14" s="381"/>
      <c r="F14" s="381"/>
      <c r="G14" s="381"/>
      <c r="H14" s="381"/>
      <c r="I14" s="381"/>
      <c r="J14" s="402"/>
      <c r="K14" s="401"/>
      <c r="L14" s="381" t="s">
        <v>154</v>
      </c>
      <c r="M14" s="381"/>
      <c r="N14" s="381"/>
      <c r="O14" s="17"/>
      <c r="P14" s="17"/>
      <c r="Q14" s="381" t="s">
        <v>155</v>
      </c>
      <c r="R14" s="381"/>
      <c r="S14" s="381"/>
      <c r="T14" s="402"/>
      <c r="U14" s="401"/>
      <c r="V14" s="381" t="s">
        <v>156</v>
      </c>
      <c r="W14" s="381"/>
      <c r="X14" s="381"/>
      <c r="Y14" s="381"/>
      <c r="Z14" s="381"/>
      <c r="AA14" s="17"/>
      <c r="AB14" s="17"/>
      <c r="AC14" s="403"/>
      <c r="AD14" s="403"/>
      <c r="AE14" s="403"/>
      <c r="AF14" s="403"/>
      <c r="AG14" s="403"/>
      <c r="AH14" s="403"/>
      <c r="AI14" s="403"/>
      <c r="AJ14" s="403"/>
    </row>
    <row r="15" spans="1:36" ht="10.5" customHeight="1" thickBot="1" x14ac:dyDescent="0.2">
      <c r="A15" s="255"/>
      <c r="B15" s="255"/>
      <c r="C15" s="255"/>
      <c r="D15" s="326"/>
      <c r="E15" s="326"/>
      <c r="F15" s="326"/>
      <c r="G15" s="326"/>
      <c r="H15" s="326"/>
      <c r="I15" s="326"/>
      <c r="J15" s="323"/>
      <c r="K15" s="324"/>
      <c r="L15" s="326"/>
      <c r="M15" s="326"/>
      <c r="N15" s="326"/>
      <c r="O15" s="18"/>
      <c r="P15" s="18"/>
      <c r="Q15" s="326"/>
      <c r="R15" s="326"/>
      <c r="S15" s="326"/>
      <c r="T15" s="323"/>
      <c r="U15" s="324"/>
      <c r="V15" s="326"/>
      <c r="W15" s="326"/>
      <c r="X15" s="326"/>
      <c r="Y15" s="326"/>
      <c r="Z15" s="326"/>
      <c r="AA15" s="18"/>
      <c r="AB15" s="18"/>
      <c r="AC15" s="335"/>
      <c r="AD15" s="335"/>
      <c r="AE15" s="335"/>
      <c r="AF15" s="335"/>
      <c r="AG15" s="335"/>
      <c r="AH15" s="335"/>
      <c r="AI15" s="335"/>
      <c r="AJ15" s="335"/>
    </row>
    <row r="16" spans="1:36" ht="12" customHeight="1" x14ac:dyDescent="0.15">
      <c r="A16" s="353" t="s">
        <v>22</v>
      </c>
      <c r="B16" s="328"/>
      <c r="C16" s="328"/>
      <c r="D16" s="328"/>
      <c r="E16" s="328" t="s">
        <v>41</v>
      </c>
      <c r="F16" s="328"/>
      <c r="G16" s="328"/>
      <c r="H16" s="328"/>
      <c r="I16" s="328"/>
      <c r="J16" s="328"/>
      <c r="K16" s="328" t="s">
        <v>23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 t="s">
        <v>24</v>
      </c>
      <c r="Z16" s="328"/>
      <c r="AA16" s="328"/>
      <c r="AB16" s="328"/>
      <c r="AC16" s="328"/>
      <c r="AD16" s="328" t="s">
        <v>13</v>
      </c>
      <c r="AE16" s="328"/>
      <c r="AF16" s="328"/>
      <c r="AG16" s="328"/>
      <c r="AH16" s="328"/>
      <c r="AI16" s="328"/>
      <c r="AJ16" s="337"/>
    </row>
    <row r="17" spans="1:36" ht="12" customHeight="1" x14ac:dyDescent="0.15">
      <c r="A17" s="330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27"/>
    </row>
    <row r="18" spans="1:36" ht="12" customHeight="1" x14ac:dyDescent="0.15">
      <c r="A18" s="330">
        <v>1</v>
      </c>
      <c r="B18" s="316"/>
      <c r="C18" s="316"/>
      <c r="D18" s="316"/>
      <c r="E18" s="316" t="s">
        <v>42</v>
      </c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27"/>
    </row>
    <row r="19" spans="1:36" ht="12" customHeight="1" x14ac:dyDescent="0.15">
      <c r="A19" s="330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27"/>
    </row>
    <row r="20" spans="1:36" ht="12" customHeight="1" x14ac:dyDescent="0.15">
      <c r="A20" s="330">
        <v>2</v>
      </c>
      <c r="B20" s="316"/>
      <c r="C20" s="316"/>
      <c r="D20" s="316"/>
      <c r="E20" s="316" t="s">
        <v>57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27"/>
    </row>
    <row r="21" spans="1:36" ht="12" customHeight="1" x14ac:dyDescent="0.15">
      <c r="A21" s="330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27"/>
    </row>
    <row r="22" spans="1:36" ht="12" customHeight="1" x14ac:dyDescent="0.15">
      <c r="A22" s="330">
        <v>3</v>
      </c>
      <c r="B22" s="316"/>
      <c r="C22" s="316"/>
      <c r="D22" s="316"/>
      <c r="E22" s="316" t="s">
        <v>43</v>
      </c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27"/>
    </row>
    <row r="23" spans="1:36" ht="12" customHeight="1" x14ac:dyDescent="0.15">
      <c r="A23" s="330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27"/>
    </row>
    <row r="24" spans="1:36" ht="12" customHeight="1" x14ac:dyDescent="0.15">
      <c r="A24" s="330">
        <v>4</v>
      </c>
      <c r="B24" s="316"/>
      <c r="C24" s="316"/>
      <c r="D24" s="316"/>
      <c r="E24" s="316" t="s">
        <v>58</v>
      </c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27"/>
    </row>
    <row r="25" spans="1:36" ht="12" customHeight="1" x14ac:dyDescent="0.15">
      <c r="A25" s="330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27"/>
    </row>
    <row r="26" spans="1:36" ht="12" customHeight="1" x14ac:dyDescent="0.15">
      <c r="A26" s="330">
        <v>5</v>
      </c>
      <c r="B26" s="316"/>
      <c r="C26" s="316"/>
      <c r="D26" s="316"/>
      <c r="E26" s="316" t="s">
        <v>44</v>
      </c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27"/>
    </row>
    <row r="27" spans="1:36" ht="12" customHeight="1" x14ac:dyDescent="0.15">
      <c r="A27" s="330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27"/>
    </row>
    <row r="28" spans="1:36" ht="12" customHeight="1" x14ac:dyDescent="0.15">
      <c r="A28" s="330">
        <v>6</v>
      </c>
      <c r="B28" s="316"/>
      <c r="C28" s="316"/>
      <c r="D28" s="316"/>
      <c r="E28" s="316" t="s">
        <v>45</v>
      </c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27"/>
    </row>
    <row r="29" spans="1:36" ht="12" customHeight="1" x14ac:dyDescent="0.15">
      <c r="A29" s="330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27"/>
    </row>
    <row r="30" spans="1:36" ht="12" customHeight="1" x14ac:dyDescent="0.15">
      <c r="A30" s="330">
        <v>7</v>
      </c>
      <c r="B30" s="316"/>
      <c r="C30" s="316"/>
      <c r="D30" s="316"/>
      <c r="E30" s="316" t="s">
        <v>45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27"/>
    </row>
    <row r="31" spans="1:36" ht="12" customHeight="1" thickBot="1" x14ac:dyDescent="0.2">
      <c r="A31" s="367"/>
      <c r="B31" s="317"/>
      <c r="C31" s="317"/>
      <c r="D31" s="317"/>
      <c r="E31" s="317"/>
      <c r="F31" s="317"/>
      <c r="G31" s="317"/>
      <c r="H31" s="317"/>
      <c r="I31" s="317"/>
      <c r="J31" s="317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36"/>
    </row>
    <row r="32" spans="1:36" ht="9.75" customHeight="1" x14ac:dyDescent="0.15">
      <c r="A32" s="320" t="s">
        <v>28</v>
      </c>
      <c r="B32" s="320"/>
      <c r="C32" s="320"/>
      <c r="F32" s="423" t="s">
        <v>34</v>
      </c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</row>
    <row r="33" spans="1:36" ht="9.75" customHeight="1" thickBot="1" x14ac:dyDescent="0.2">
      <c r="A33" s="255"/>
      <c r="B33" s="255"/>
      <c r="C33" s="255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</row>
    <row r="34" spans="1:36" ht="12" customHeight="1" x14ac:dyDescent="0.15">
      <c r="A34" s="353" t="s">
        <v>121</v>
      </c>
      <c r="B34" s="328"/>
      <c r="C34" s="328"/>
      <c r="D34" s="328"/>
      <c r="E34" s="380" t="s">
        <v>39</v>
      </c>
      <c r="F34" s="381"/>
      <c r="G34" s="381"/>
      <c r="H34" s="381"/>
      <c r="I34" s="381"/>
      <c r="J34" s="381"/>
      <c r="K34" s="381"/>
      <c r="L34" s="381"/>
      <c r="M34" s="381"/>
      <c r="N34" s="382"/>
      <c r="O34" s="421" t="s">
        <v>4</v>
      </c>
      <c r="P34" s="421"/>
      <c r="Q34" s="259" t="s">
        <v>25</v>
      </c>
      <c r="R34" s="260"/>
      <c r="S34" s="353" t="s">
        <v>121</v>
      </c>
      <c r="T34" s="425"/>
      <c r="U34" s="425"/>
      <c r="V34" s="425"/>
      <c r="W34" s="380" t="s">
        <v>39</v>
      </c>
      <c r="X34" s="381"/>
      <c r="Y34" s="381"/>
      <c r="Z34" s="381"/>
      <c r="AA34" s="381"/>
      <c r="AB34" s="381"/>
      <c r="AC34" s="381"/>
      <c r="AD34" s="381"/>
      <c r="AE34" s="381"/>
      <c r="AF34" s="382"/>
      <c r="AG34" s="421" t="s">
        <v>4</v>
      </c>
      <c r="AH34" s="421"/>
      <c r="AI34" s="259" t="s">
        <v>25</v>
      </c>
      <c r="AJ34" s="260"/>
    </row>
    <row r="35" spans="1:36" ht="12" customHeight="1" x14ac:dyDescent="0.15">
      <c r="A35" s="330"/>
      <c r="B35" s="316"/>
      <c r="C35" s="316"/>
      <c r="D35" s="316"/>
      <c r="E35" s="393"/>
      <c r="F35" s="394"/>
      <c r="G35" s="394"/>
      <c r="H35" s="394"/>
      <c r="I35" s="394"/>
      <c r="J35" s="394"/>
      <c r="K35" s="394"/>
      <c r="L35" s="394"/>
      <c r="M35" s="394"/>
      <c r="N35" s="395"/>
      <c r="O35" s="422"/>
      <c r="P35" s="422"/>
      <c r="Q35" s="201"/>
      <c r="R35" s="218"/>
      <c r="S35" s="426"/>
      <c r="T35" s="427"/>
      <c r="U35" s="427"/>
      <c r="V35" s="427"/>
      <c r="W35" s="393"/>
      <c r="X35" s="394"/>
      <c r="Y35" s="394"/>
      <c r="Z35" s="394"/>
      <c r="AA35" s="394"/>
      <c r="AB35" s="394"/>
      <c r="AC35" s="394"/>
      <c r="AD35" s="394"/>
      <c r="AE35" s="394"/>
      <c r="AF35" s="395"/>
      <c r="AG35" s="422"/>
      <c r="AH35" s="422"/>
      <c r="AI35" s="201"/>
      <c r="AJ35" s="218"/>
    </row>
    <row r="36" spans="1:36" ht="12" customHeight="1" x14ac:dyDescent="0.15">
      <c r="A36" s="330" t="s">
        <v>122</v>
      </c>
      <c r="B36" s="316"/>
      <c r="C36" s="316"/>
      <c r="D36" s="316"/>
      <c r="E36" s="390"/>
      <c r="F36" s="391"/>
      <c r="G36" s="391"/>
      <c r="H36" s="391"/>
      <c r="I36" s="391"/>
      <c r="J36" s="391"/>
      <c r="K36" s="391"/>
      <c r="L36" s="391"/>
      <c r="M36" s="391"/>
      <c r="N36" s="392"/>
      <c r="O36" s="316"/>
      <c r="P36" s="316"/>
      <c r="Q36" s="316"/>
      <c r="R36" s="327"/>
      <c r="S36" s="330" t="s">
        <v>128</v>
      </c>
      <c r="T36" s="316"/>
      <c r="U36" s="316"/>
      <c r="V36" s="316"/>
      <c r="W36" s="390"/>
      <c r="X36" s="391"/>
      <c r="Y36" s="391"/>
      <c r="Z36" s="391"/>
      <c r="AA36" s="391"/>
      <c r="AB36" s="391"/>
      <c r="AC36" s="391"/>
      <c r="AD36" s="391"/>
      <c r="AE36" s="391"/>
      <c r="AF36" s="392"/>
      <c r="AG36" s="316"/>
      <c r="AH36" s="316"/>
      <c r="AI36" s="316"/>
      <c r="AJ36" s="327"/>
    </row>
    <row r="37" spans="1:36" ht="12" customHeight="1" x14ac:dyDescent="0.15">
      <c r="A37" s="330"/>
      <c r="B37" s="316"/>
      <c r="C37" s="316"/>
      <c r="D37" s="316"/>
      <c r="E37" s="393"/>
      <c r="F37" s="394"/>
      <c r="G37" s="394"/>
      <c r="H37" s="394"/>
      <c r="I37" s="394"/>
      <c r="J37" s="394"/>
      <c r="K37" s="394"/>
      <c r="L37" s="394"/>
      <c r="M37" s="394"/>
      <c r="N37" s="395"/>
      <c r="O37" s="316"/>
      <c r="P37" s="316"/>
      <c r="Q37" s="316"/>
      <c r="R37" s="327"/>
      <c r="S37" s="330"/>
      <c r="T37" s="316"/>
      <c r="U37" s="316"/>
      <c r="V37" s="316"/>
      <c r="W37" s="393"/>
      <c r="X37" s="394"/>
      <c r="Y37" s="394"/>
      <c r="Z37" s="394"/>
      <c r="AA37" s="394"/>
      <c r="AB37" s="394"/>
      <c r="AC37" s="394"/>
      <c r="AD37" s="394"/>
      <c r="AE37" s="394"/>
      <c r="AF37" s="395"/>
      <c r="AG37" s="316"/>
      <c r="AH37" s="316"/>
      <c r="AI37" s="316"/>
      <c r="AJ37" s="327"/>
    </row>
    <row r="38" spans="1:36" ht="12" customHeight="1" x14ac:dyDescent="0.15">
      <c r="A38" s="330" t="s">
        <v>123</v>
      </c>
      <c r="B38" s="316"/>
      <c r="C38" s="316"/>
      <c r="D38" s="316"/>
      <c r="E38" s="390"/>
      <c r="F38" s="391"/>
      <c r="G38" s="391"/>
      <c r="H38" s="391"/>
      <c r="I38" s="391"/>
      <c r="J38" s="391"/>
      <c r="K38" s="391"/>
      <c r="L38" s="391"/>
      <c r="M38" s="391"/>
      <c r="N38" s="392"/>
      <c r="O38" s="316"/>
      <c r="P38" s="316"/>
      <c r="Q38" s="316"/>
      <c r="R38" s="327"/>
      <c r="S38" s="330" t="s">
        <v>129</v>
      </c>
      <c r="T38" s="316"/>
      <c r="U38" s="316"/>
      <c r="V38" s="316"/>
      <c r="W38" s="390"/>
      <c r="X38" s="391"/>
      <c r="Y38" s="391"/>
      <c r="Z38" s="391"/>
      <c r="AA38" s="391"/>
      <c r="AB38" s="391"/>
      <c r="AC38" s="391"/>
      <c r="AD38" s="391"/>
      <c r="AE38" s="391"/>
      <c r="AF38" s="392"/>
      <c r="AG38" s="316"/>
      <c r="AH38" s="316"/>
      <c r="AI38" s="316"/>
      <c r="AJ38" s="327"/>
    </row>
    <row r="39" spans="1:36" ht="12" customHeight="1" x14ac:dyDescent="0.15">
      <c r="A39" s="330"/>
      <c r="B39" s="316"/>
      <c r="C39" s="316"/>
      <c r="D39" s="316"/>
      <c r="E39" s="393"/>
      <c r="F39" s="394"/>
      <c r="G39" s="394"/>
      <c r="H39" s="394"/>
      <c r="I39" s="394"/>
      <c r="J39" s="394"/>
      <c r="K39" s="394"/>
      <c r="L39" s="394"/>
      <c r="M39" s="394"/>
      <c r="N39" s="395"/>
      <c r="O39" s="316"/>
      <c r="P39" s="316"/>
      <c r="Q39" s="316"/>
      <c r="R39" s="327"/>
      <c r="S39" s="330"/>
      <c r="T39" s="316"/>
      <c r="U39" s="316"/>
      <c r="V39" s="316"/>
      <c r="W39" s="393"/>
      <c r="X39" s="394"/>
      <c r="Y39" s="394"/>
      <c r="Z39" s="394"/>
      <c r="AA39" s="394"/>
      <c r="AB39" s="394"/>
      <c r="AC39" s="394"/>
      <c r="AD39" s="394"/>
      <c r="AE39" s="394"/>
      <c r="AF39" s="395"/>
      <c r="AG39" s="316"/>
      <c r="AH39" s="316"/>
      <c r="AI39" s="316"/>
      <c r="AJ39" s="327"/>
    </row>
    <row r="40" spans="1:36" ht="12" customHeight="1" x14ac:dyDescent="0.15">
      <c r="A40" s="330" t="s">
        <v>124</v>
      </c>
      <c r="B40" s="316"/>
      <c r="C40" s="316"/>
      <c r="D40" s="316"/>
      <c r="E40" s="390"/>
      <c r="F40" s="391"/>
      <c r="G40" s="391"/>
      <c r="H40" s="391"/>
      <c r="I40" s="391"/>
      <c r="J40" s="391"/>
      <c r="K40" s="391"/>
      <c r="L40" s="391"/>
      <c r="M40" s="391"/>
      <c r="N40" s="392"/>
      <c r="O40" s="316"/>
      <c r="P40" s="316"/>
      <c r="Q40" s="316"/>
      <c r="R40" s="327"/>
      <c r="S40" s="330" t="s">
        <v>130</v>
      </c>
      <c r="T40" s="316"/>
      <c r="U40" s="316"/>
      <c r="V40" s="316"/>
      <c r="W40" s="390"/>
      <c r="X40" s="391"/>
      <c r="Y40" s="391"/>
      <c r="Z40" s="391"/>
      <c r="AA40" s="391"/>
      <c r="AB40" s="391"/>
      <c r="AC40" s="391"/>
      <c r="AD40" s="391"/>
      <c r="AE40" s="391"/>
      <c r="AF40" s="392"/>
      <c r="AG40" s="316"/>
      <c r="AH40" s="316"/>
      <c r="AI40" s="316"/>
      <c r="AJ40" s="327"/>
    </row>
    <row r="41" spans="1:36" ht="12" customHeight="1" x14ac:dyDescent="0.15">
      <c r="A41" s="330"/>
      <c r="B41" s="316"/>
      <c r="C41" s="316"/>
      <c r="D41" s="316"/>
      <c r="E41" s="393"/>
      <c r="F41" s="394"/>
      <c r="G41" s="394"/>
      <c r="H41" s="394"/>
      <c r="I41" s="394"/>
      <c r="J41" s="394"/>
      <c r="K41" s="394"/>
      <c r="L41" s="394"/>
      <c r="M41" s="394"/>
      <c r="N41" s="395"/>
      <c r="O41" s="316"/>
      <c r="P41" s="316"/>
      <c r="Q41" s="316"/>
      <c r="R41" s="327"/>
      <c r="S41" s="330"/>
      <c r="T41" s="316"/>
      <c r="U41" s="316"/>
      <c r="V41" s="316"/>
      <c r="W41" s="393"/>
      <c r="X41" s="394"/>
      <c r="Y41" s="394"/>
      <c r="Z41" s="394"/>
      <c r="AA41" s="394"/>
      <c r="AB41" s="394"/>
      <c r="AC41" s="394"/>
      <c r="AD41" s="394"/>
      <c r="AE41" s="394"/>
      <c r="AF41" s="395"/>
      <c r="AG41" s="316"/>
      <c r="AH41" s="316"/>
      <c r="AI41" s="316"/>
      <c r="AJ41" s="327"/>
    </row>
    <row r="42" spans="1:36" ht="12" customHeight="1" x14ac:dyDescent="0.15">
      <c r="A42" s="330" t="s">
        <v>125</v>
      </c>
      <c r="B42" s="316"/>
      <c r="C42" s="316"/>
      <c r="D42" s="316"/>
      <c r="E42" s="390"/>
      <c r="F42" s="391"/>
      <c r="G42" s="391"/>
      <c r="H42" s="391"/>
      <c r="I42" s="391"/>
      <c r="J42" s="391"/>
      <c r="K42" s="391"/>
      <c r="L42" s="391"/>
      <c r="M42" s="391"/>
      <c r="N42" s="392"/>
      <c r="O42" s="316"/>
      <c r="P42" s="316"/>
      <c r="Q42" s="316"/>
      <c r="R42" s="327"/>
      <c r="S42" s="330" t="s">
        <v>131</v>
      </c>
      <c r="T42" s="316"/>
      <c r="U42" s="316"/>
      <c r="V42" s="316"/>
      <c r="W42" s="390"/>
      <c r="X42" s="391"/>
      <c r="Y42" s="391"/>
      <c r="Z42" s="391"/>
      <c r="AA42" s="391"/>
      <c r="AB42" s="391"/>
      <c r="AC42" s="391"/>
      <c r="AD42" s="391"/>
      <c r="AE42" s="391"/>
      <c r="AF42" s="392"/>
      <c r="AG42" s="316"/>
      <c r="AH42" s="316"/>
      <c r="AI42" s="316"/>
      <c r="AJ42" s="327"/>
    </row>
    <row r="43" spans="1:36" ht="12" customHeight="1" x14ac:dyDescent="0.15">
      <c r="A43" s="330"/>
      <c r="B43" s="316"/>
      <c r="C43" s="316"/>
      <c r="D43" s="316"/>
      <c r="E43" s="393"/>
      <c r="F43" s="394"/>
      <c r="G43" s="394"/>
      <c r="H43" s="394"/>
      <c r="I43" s="394"/>
      <c r="J43" s="394"/>
      <c r="K43" s="394"/>
      <c r="L43" s="394"/>
      <c r="M43" s="394"/>
      <c r="N43" s="395"/>
      <c r="O43" s="316"/>
      <c r="P43" s="316"/>
      <c r="Q43" s="316"/>
      <c r="R43" s="327"/>
      <c r="S43" s="330"/>
      <c r="T43" s="316"/>
      <c r="U43" s="316"/>
      <c r="V43" s="316"/>
      <c r="W43" s="393"/>
      <c r="X43" s="394"/>
      <c r="Y43" s="394"/>
      <c r="Z43" s="394"/>
      <c r="AA43" s="394"/>
      <c r="AB43" s="394"/>
      <c r="AC43" s="394"/>
      <c r="AD43" s="394"/>
      <c r="AE43" s="394"/>
      <c r="AF43" s="395"/>
      <c r="AG43" s="316"/>
      <c r="AH43" s="316"/>
      <c r="AI43" s="316"/>
      <c r="AJ43" s="327"/>
    </row>
    <row r="44" spans="1:36" ht="12" customHeight="1" x14ac:dyDescent="0.15">
      <c r="A44" s="330" t="s">
        <v>126</v>
      </c>
      <c r="B44" s="316"/>
      <c r="C44" s="316"/>
      <c r="D44" s="316"/>
      <c r="E44" s="390"/>
      <c r="F44" s="391"/>
      <c r="G44" s="391"/>
      <c r="H44" s="391"/>
      <c r="I44" s="391"/>
      <c r="J44" s="391"/>
      <c r="K44" s="391"/>
      <c r="L44" s="391"/>
      <c r="M44" s="391"/>
      <c r="N44" s="392"/>
      <c r="O44" s="316"/>
      <c r="P44" s="316"/>
      <c r="Q44" s="316"/>
      <c r="R44" s="327"/>
      <c r="S44" s="330" t="s">
        <v>132</v>
      </c>
      <c r="T44" s="316"/>
      <c r="U44" s="316"/>
      <c r="V44" s="316"/>
      <c r="W44" s="390"/>
      <c r="X44" s="391"/>
      <c r="Y44" s="391"/>
      <c r="Z44" s="391"/>
      <c r="AA44" s="391"/>
      <c r="AB44" s="391"/>
      <c r="AC44" s="391"/>
      <c r="AD44" s="391"/>
      <c r="AE44" s="391"/>
      <c r="AF44" s="392"/>
      <c r="AG44" s="316"/>
      <c r="AH44" s="316"/>
      <c r="AI44" s="316"/>
      <c r="AJ44" s="327"/>
    </row>
    <row r="45" spans="1:36" ht="12" customHeight="1" x14ac:dyDescent="0.15">
      <c r="A45" s="330"/>
      <c r="B45" s="316"/>
      <c r="C45" s="316"/>
      <c r="D45" s="316"/>
      <c r="E45" s="393"/>
      <c r="F45" s="394"/>
      <c r="G45" s="394"/>
      <c r="H45" s="394"/>
      <c r="I45" s="394"/>
      <c r="J45" s="394"/>
      <c r="K45" s="394"/>
      <c r="L45" s="394"/>
      <c r="M45" s="394"/>
      <c r="N45" s="395"/>
      <c r="O45" s="316"/>
      <c r="P45" s="316"/>
      <c r="Q45" s="316"/>
      <c r="R45" s="327"/>
      <c r="S45" s="330"/>
      <c r="T45" s="316"/>
      <c r="U45" s="316"/>
      <c r="V45" s="316"/>
      <c r="W45" s="393"/>
      <c r="X45" s="394"/>
      <c r="Y45" s="394"/>
      <c r="Z45" s="394"/>
      <c r="AA45" s="394"/>
      <c r="AB45" s="394"/>
      <c r="AC45" s="394"/>
      <c r="AD45" s="394"/>
      <c r="AE45" s="394"/>
      <c r="AF45" s="395"/>
      <c r="AG45" s="316"/>
      <c r="AH45" s="316"/>
      <c r="AI45" s="316"/>
      <c r="AJ45" s="327"/>
    </row>
    <row r="46" spans="1:36" ht="12" customHeight="1" x14ac:dyDescent="0.15">
      <c r="A46" s="330" t="s">
        <v>127</v>
      </c>
      <c r="B46" s="316"/>
      <c r="C46" s="316"/>
      <c r="D46" s="316"/>
      <c r="E46" s="390"/>
      <c r="F46" s="391"/>
      <c r="G46" s="391"/>
      <c r="H46" s="391"/>
      <c r="I46" s="391"/>
      <c r="J46" s="391"/>
      <c r="K46" s="391"/>
      <c r="L46" s="391"/>
      <c r="M46" s="391"/>
      <c r="N46" s="392"/>
      <c r="O46" s="316"/>
      <c r="P46" s="316"/>
      <c r="Q46" s="316"/>
      <c r="R46" s="327"/>
      <c r="S46" s="330" t="s">
        <v>133</v>
      </c>
      <c r="T46" s="316"/>
      <c r="U46" s="316"/>
      <c r="V46" s="316"/>
      <c r="W46" s="390"/>
      <c r="X46" s="391"/>
      <c r="Y46" s="391"/>
      <c r="Z46" s="391"/>
      <c r="AA46" s="391"/>
      <c r="AB46" s="391"/>
      <c r="AC46" s="391"/>
      <c r="AD46" s="391"/>
      <c r="AE46" s="391"/>
      <c r="AF46" s="392"/>
      <c r="AG46" s="316"/>
      <c r="AH46" s="316"/>
      <c r="AI46" s="316"/>
      <c r="AJ46" s="327"/>
    </row>
    <row r="47" spans="1:36" ht="12" customHeight="1" thickBot="1" x14ac:dyDescent="0.2">
      <c r="A47" s="367"/>
      <c r="B47" s="317"/>
      <c r="C47" s="317"/>
      <c r="D47" s="317"/>
      <c r="E47" s="385"/>
      <c r="F47" s="326"/>
      <c r="G47" s="326"/>
      <c r="H47" s="326"/>
      <c r="I47" s="326"/>
      <c r="J47" s="326"/>
      <c r="K47" s="326"/>
      <c r="L47" s="326"/>
      <c r="M47" s="326"/>
      <c r="N47" s="386"/>
      <c r="O47" s="317"/>
      <c r="P47" s="317"/>
      <c r="Q47" s="317"/>
      <c r="R47" s="336"/>
      <c r="S47" s="367"/>
      <c r="T47" s="317"/>
      <c r="U47" s="317"/>
      <c r="V47" s="317"/>
      <c r="W47" s="385"/>
      <c r="X47" s="326"/>
      <c r="Y47" s="326"/>
      <c r="Z47" s="326"/>
      <c r="AA47" s="326"/>
      <c r="AB47" s="326"/>
      <c r="AC47" s="326"/>
      <c r="AD47" s="326"/>
      <c r="AE47" s="326"/>
      <c r="AF47" s="386"/>
      <c r="AG47" s="317"/>
      <c r="AH47" s="317"/>
      <c r="AI47" s="317"/>
      <c r="AJ47" s="336"/>
    </row>
    <row r="48" spans="1:36" x14ac:dyDescent="0.15">
      <c r="A48" s="13"/>
    </row>
    <row r="49" spans="1:36" x14ac:dyDescent="0.15">
      <c r="A49" s="13"/>
      <c r="C49" s="240" t="s">
        <v>9</v>
      </c>
      <c r="D49" s="240"/>
      <c r="E49" s="240"/>
    </row>
    <row r="50" spans="1:36" ht="12" customHeight="1" x14ac:dyDescent="0.15">
      <c r="A50" s="13"/>
      <c r="F50" s="290"/>
      <c r="G50" s="292"/>
      <c r="H50" s="292"/>
      <c r="I50" s="368"/>
      <c r="J50" s="240" t="s">
        <v>29</v>
      </c>
      <c r="K50" s="240"/>
      <c r="M50" s="240" t="s">
        <v>30</v>
      </c>
      <c r="N50" s="240"/>
      <c r="O50" s="240" t="s">
        <v>511</v>
      </c>
      <c r="P50" s="240"/>
      <c r="Q50" s="240"/>
      <c r="R50" s="240" t="s">
        <v>31</v>
      </c>
      <c r="S50" s="240"/>
      <c r="T50" s="290">
        <f>F50*700</f>
        <v>0</v>
      </c>
      <c r="U50" s="292"/>
      <c r="V50" s="292"/>
      <c r="W50" s="292"/>
      <c r="X50" s="292"/>
      <c r="Y50" s="292"/>
      <c r="Z50" s="292"/>
      <c r="AA50" s="368"/>
      <c r="AB50" s="240" t="s">
        <v>10</v>
      </c>
      <c r="AC50" s="240"/>
    </row>
    <row r="51" spans="1:36" ht="12" customHeight="1" x14ac:dyDescent="0.15">
      <c r="A51" s="13"/>
      <c r="F51" s="350"/>
      <c r="G51" s="214"/>
      <c r="H51" s="214"/>
      <c r="I51" s="351"/>
      <c r="J51" s="240"/>
      <c r="K51" s="240"/>
      <c r="M51" s="240"/>
      <c r="N51" s="240"/>
      <c r="O51" s="240"/>
      <c r="P51" s="240"/>
      <c r="Q51" s="240"/>
      <c r="R51" s="240"/>
      <c r="S51" s="240"/>
      <c r="T51" s="350"/>
      <c r="U51" s="214"/>
      <c r="V51" s="214"/>
      <c r="W51" s="214"/>
      <c r="X51" s="214"/>
      <c r="Y51" s="214"/>
      <c r="Z51" s="214"/>
      <c r="AA51" s="351"/>
      <c r="AB51" s="240"/>
      <c r="AC51" s="240"/>
    </row>
    <row r="53" spans="1:36" x14ac:dyDescent="0.15">
      <c r="A53" s="369" t="s">
        <v>102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</row>
    <row r="55" spans="1:36" x14ac:dyDescent="0.15">
      <c r="A55" s="240" t="s">
        <v>504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</row>
    <row r="57" spans="1:36" x14ac:dyDescent="0.15">
      <c r="C57" s="240" t="str">
        <f>"令和"&amp;入力シート!B1&amp;"年"</f>
        <v>令和4年</v>
      </c>
      <c r="D57" s="240"/>
      <c r="E57" s="240"/>
      <c r="F57" s="240"/>
      <c r="G57" s="214"/>
      <c r="H57" s="214"/>
      <c r="I57" s="13" t="s">
        <v>32</v>
      </c>
      <c r="J57" s="214"/>
      <c r="K57" s="214"/>
      <c r="L57" s="19" t="s">
        <v>33</v>
      </c>
    </row>
    <row r="58" spans="1:36" x14ac:dyDescent="0.15">
      <c r="C58" s="12"/>
      <c r="D58" s="12"/>
      <c r="E58" s="12"/>
      <c r="F58" s="12"/>
      <c r="G58" s="16"/>
      <c r="H58" s="16"/>
      <c r="J58" s="16"/>
      <c r="K58" s="16"/>
      <c r="L58" s="19"/>
      <c r="P58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8" s="214"/>
      <c r="R58" s="214"/>
      <c r="S58" s="214"/>
      <c r="T58" s="214"/>
      <c r="U58" s="214"/>
      <c r="V58" s="214"/>
      <c r="W58" s="214"/>
      <c r="X58" s="214"/>
      <c r="Y58" s="240" t="s">
        <v>451</v>
      </c>
      <c r="Z58" s="240"/>
      <c r="AA58" s="240"/>
      <c r="AB58" s="214" t="str">
        <f>IF(入力シート!B4="","",入力シート!B4)</f>
        <v/>
      </c>
      <c r="AC58" s="214"/>
      <c r="AD58" s="214"/>
      <c r="AE58" s="214"/>
      <c r="AF58" s="214"/>
      <c r="AG58" s="214"/>
      <c r="AH58" s="214"/>
      <c r="AJ58" s="20" t="s">
        <v>12</v>
      </c>
    </row>
    <row r="59" spans="1:36" ht="15" customHeight="1" x14ac:dyDescent="0.15">
      <c r="L59" s="19"/>
    </row>
    <row r="60" spans="1:36" s="132" customFormat="1" ht="15" customHeight="1" x14ac:dyDescent="0.15">
      <c r="A60" s="240" t="s">
        <v>504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</row>
    <row r="61" spans="1:36" s="132" customFormat="1" ht="15" customHeight="1" x14ac:dyDescent="0.1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</row>
    <row r="62" spans="1:36" s="132" customFormat="1" ht="15" customHeight="1" x14ac:dyDescent="0.15">
      <c r="A62" s="135"/>
      <c r="C62" s="240" t="str">
        <f>C57</f>
        <v>令和4年</v>
      </c>
      <c r="D62" s="240"/>
      <c r="E62" s="240"/>
      <c r="F62" s="240"/>
      <c r="G62" s="214"/>
      <c r="H62" s="214"/>
      <c r="I62" s="132" t="s">
        <v>32</v>
      </c>
      <c r="J62" s="214"/>
      <c r="K62" s="214"/>
      <c r="L62" s="19" t="s">
        <v>33</v>
      </c>
    </row>
    <row r="63" spans="1:36" s="132" customFormat="1" ht="15" customHeight="1" x14ac:dyDescent="0.15">
      <c r="A63" s="135"/>
      <c r="L63" s="19"/>
    </row>
    <row r="64" spans="1:36" x14ac:dyDescent="0.15">
      <c r="E64" s="320"/>
      <c r="F64" s="320"/>
      <c r="G64" s="320"/>
      <c r="H64" s="240"/>
      <c r="I64" s="240"/>
      <c r="J64" s="240"/>
      <c r="K64" s="320"/>
      <c r="L64" s="320"/>
      <c r="M64" s="320"/>
      <c r="N64" s="320"/>
      <c r="O64" s="320"/>
      <c r="P64" s="214" t="str">
        <f>IF(入力シート!B3="","",INDEX(入力シート!$G$2:$L$100,MATCH(入力シート!$B$3,入力シート!$G$2:$G$100,0),4))&amp;"中学校体育連盟"</f>
        <v>中学校体育連盟</v>
      </c>
      <c r="Q64" s="214"/>
      <c r="R64" s="214"/>
      <c r="S64" s="214"/>
      <c r="T64" s="214"/>
      <c r="U64" s="214"/>
      <c r="V64" s="214"/>
      <c r="W64" s="214"/>
      <c r="X64" s="214"/>
      <c r="Y64" s="240" t="s">
        <v>11</v>
      </c>
      <c r="Z64" s="240"/>
      <c r="AA64" s="240"/>
      <c r="AB64" s="214" t="str">
        <f>IF(入力シート!B3="","",INDEX(入力シート!$G$2:$L$100,MATCH(入力シート!$B$3,入力シート!$G$2:$G$100,0),5))</f>
        <v/>
      </c>
      <c r="AC64" s="214"/>
      <c r="AD64" s="214"/>
      <c r="AE64" s="214"/>
      <c r="AF64" s="214"/>
      <c r="AG64" s="214"/>
      <c r="AH64" s="214"/>
      <c r="AJ64" s="20" t="s">
        <v>12</v>
      </c>
    </row>
  </sheetData>
  <mergeCells count="152">
    <mergeCell ref="P64:X64"/>
    <mergeCell ref="P58:X58"/>
    <mergeCell ref="Y64:AA64"/>
    <mergeCell ref="AG46:AH47"/>
    <mergeCell ref="AI46:AJ47"/>
    <mergeCell ref="C49:E49"/>
    <mergeCell ref="F50:I51"/>
    <mergeCell ref="J50:K51"/>
    <mergeCell ref="M50:N51"/>
    <mergeCell ref="O50:Q51"/>
    <mergeCell ref="Y58:AA58"/>
    <mergeCell ref="AB58:AH58"/>
    <mergeCell ref="AB64:AH64"/>
    <mergeCell ref="A53:AE53"/>
    <mergeCell ref="C57:F57"/>
    <mergeCell ref="G57:H57"/>
    <mergeCell ref="J57:K57"/>
    <mergeCell ref="E64:G64"/>
    <mergeCell ref="H64:J64"/>
    <mergeCell ref="K64:O64"/>
    <mergeCell ref="R50:S51"/>
    <mergeCell ref="T50:AA51"/>
    <mergeCell ref="AB50:AC51"/>
    <mergeCell ref="A46:D47"/>
    <mergeCell ref="A44:D45"/>
    <mergeCell ref="E44:N45"/>
    <mergeCell ref="O44:P45"/>
    <mergeCell ref="Q44:R45"/>
    <mergeCell ref="S44:V45"/>
    <mergeCell ref="W44:AF45"/>
    <mergeCell ref="AG44:AH45"/>
    <mergeCell ref="AI44:AJ45"/>
    <mergeCell ref="E46:N47"/>
    <mergeCell ref="O46:P47"/>
    <mergeCell ref="Q46:R47"/>
    <mergeCell ref="S46:V47"/>
    <mergeCell ref="W46:AF47"/>
    <mergeCell ref="A40:D41"/>
    <mergeCell ref="E40:N41"/>
    <mergeCell ref="O40:P41"/>
    <mergeCell ref="Q40:R41"/>
    <mergeCell ref="S40:V41"/>
    <mergeCell ref="W40:AF41"/>
    <mergeCell ref="AG40:AH41"/>
    <mergeCell ref="AI40:AJ41"/>
    <mergeCell ref="AG42:AH43"/>
    <mergeCell ref="AI42:AJ43"/>
    <mergeCell ref="A42:D43"/>
    <mergeCell ref="E42:N43"/>
    <mergeCell ref="O42:P43"/>
    <mergeCell ref="Q42:R43"/>
    <mergeCell ref="S42:V43"/>
    <mergeCell ref="W42:AF43"/>
    <mergeCell ref="A36:D37"/>
    <mergeCell ref="E36:N37"/>
    <mergeCell ref="O36:P37"/>
    <mergeCell ref="Q36:R37"/>
    <mergeCell ref="S36:V37"/>
    <mergeCell ref="W36:AF37"/>
    <mergeCell ref="AG36:AH37"/>
    <mergeCell ref="AI36:AJ37"/>
    <mergeCell ref="A38:D39"/>
    <mergeCell ref="E38:N39"/>
    <mergeCell ref="O38:P39"/>
    <mergeCell ref="Q38:R39"/>
    <mergeCell ref="S38:V39"/>
    <mergeCell ref="W38:AF39"/>
    <mergeCell ref="AG38:AH39"/>
    <mergeCell ref="AI38:AJ39"/>
    <mergeCell ref="A30:D31"/>
    <mergeCell ref="E30:J31"/>
    <mergeCell ref="K30:X31"/>
    <mergeCell ref="Y30:AC31"/>
    <mergeCell ref="AD30:AJ31"/>
    <mergeCell ref="A32:C33"/>
    <mergeCell ref="F32:X33"/>
    <mergeCell ref="A34:D35"/>
    <mergeCell ref="E34:N35"/>
    <mergeCell ref="O34:P35"/>
    <mergeCell ref="Q34:R35"/>
    <mergeCell ref="S34:V35"/>
    <mergeCell ref="W34:AF35"/>
    <mergeCell ref="AG34:AH35"/>
    <mergeCell ref="AI34:AJ35"/>
    <mergeCell ref="A26:D27"/>
    <mergeCell ref="E26:J27"/>
    <mergeCell ref="K26:X27"/>
    <mergeCell ref="Y26:AC27"/>
    <mergeCell ref="AD26:AJ27"/>
    <mergeCell ref="A28:D29"/>
    <mergeCell ref="E28:J29"/>
    <mergeCell ref="K28:X29"/>
    <mergeCell ref="Y28:AC29"/>
    <mergeCell ref="AD28:AJ29"/>
    <mergeCell ref="A22:D23"/>
    <mergeCell ref="E22:J23"/>
    <mergeCell ref="K22:X23"/>
    <mergeCell ref="Y22:AC23"/>
    <mergeCell ref="AD22:AJ23"/>
    <mergeCell ref="A24:D25"/>
    <mergeCell ref="E24:J25"/>
    <mergeCell ref="K24:X25"/>
    <mergeCell ref="Y24:AC25"/>
    <mergeCell ref="AD24:AJ25"/>
    <mergeCell ref="D1:AD2"/>
    <mergeCell ref="C3:F4"/>
    <mergeCell ref="H3:R4"/>
    <mergeCell ref="T3:AA4"/>
    <mergeCell ref="A6:G7"/>
    <mergeCell ref="H6:R7"/>
    <mergeCell ref="S6:Y7"/>
    <mergeCell ref="Z6:AJ7"/>
    <mergeCell ref="E20:J21"/>
    <mergeCell ref="K20:X21"/>
    <mergeCell ref="Y20:AC21"/>
    <mergeCell ref="AD20:AJ21"/>
    <mergeCell ref="K18:X19"/>
    <mergeCell ref="Y18:AC19"/>
    <mergeCell ref="AD18:AJ19"/>
    <mergeCell ref="A20:D21"/>
    <mergeCell ref="A10:G11"/>
    <mergeCell ref="H10:R11"/>
    <mergeCell ref="S10:T11"/>
    <mergeCell ref="U10:AJ11"/>
    <mergeCell ref="A8:G9"/>
    <mergeCell ref="H8:R9"/>
    <mergeCell ref="S8:T9"/>
    <mergeCell ref="U8:AJ9"/>
    <mergeCell ref="A55:AJ55"/>
    <mergeCell ref="C62:F62"/>
    <mergeCell ref="G62:H62"/>
    <mergeCell ref="J62:K62"/>
    <mergeCell ref="A60:AJ60"/>
    <mergeCell ref="H12:R13"/>
    <mergeCell ref="S12:T13"/>
    <mergeCell ref="U12:AJ13"/>
    <mergeCell ref="T14:U15"/>
    <mergeCell ref="V14:Z15"/>
    <mergeCell ref="A12:G13"/>
    <mergeCell ref="AC14:AJ15"/>
    <mergeCell ref="A14:C15"/>
    <mergeCell ref="A16:D17"/>
    <mergeCell ref="E16:J17"/>
    <mergeCell ref="K16:X17"/>
    <mergeCell ref="Y16:AC17"/>
    <mergeCell ref="AD16:AJ17"/>
    <mergeCell ref="D14:I15"/>
    <mergeCell ref="J14:K15"/>
    <mergeCell ref="L14:N15"/>
    <mergeCell ref="Q14:S15"/>
    <mergeCell ref="A18:D19"/>
    <mergeCell ref="E18:J1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X44"/>
  <sheetViews>
    <sheetView topLeftCell="A22" workbookViewId="0">
      <selection activeCell="B34" sqref="B34"/>
    </sheetView>
  </sheetViews>
  <sheetFormatPr defaultColWidth="9" defaultRowHeight="13.5" x14ac:dyDescent="0.15"/>
  <cols>
    <col min="1" max="1" width="8.375" style="12" customWidth="1"/>
    <col min="2" max="2" width="7.5" style="13" customWidth="1"/>
    <col min="3" max="3" width="6.25" style="13" customWidth="1"/>
    <col min="4" max="4" width="13.875" style="13" customWidth="1"/>
    <col min="5" max="5" width="12.75" style="13" customWidth="1"/>
    <col min="6" max="9" width="12.125" style="13" customWidth="1"/>
    <col min="10" max="62" width="2.625" style="13" customWidth="1"/>
    <col min="63" max="16384" width="9" style="13"/>
  </cols>
  <sheetData>
    <row r="1" spans="1:50" ht="18" customHeight="1" x14ac:dyDescent="0.15">
      <c r="A1" s="309" t="str">
        <f>"令和"&amp;入力シート!B1&amp;"年度　第"&amp;入力シート!B2&amp;"回　　佐賀県中学校総合体育大会"</f>
        <v>令和4年度　第59回　　佐賀県中学校総合体育大会</v>
      </c>
      <c r="B1" s="309"/>
      <c r="C1" s="309"/>
      <c r="D1" s="309"/>
      <c r="E1" s="309"/>
      <c r="F1" s="309"/>
      <c r="G1" s="30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50" ht="6" customHeight="1" x14ac:dyDescent="0.15">
      <c r="E2" s="14"/>
      <c r="F2" s="14"/>
      <c r="G2" s="14"/>
      <c r="H2" s="14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19"/>
      <c r="AG2" s="19"/>
      <c r="AH2" s="19"/>
      <c r="AI2" s="19"/>
      <c r="AJ2" s="19"/>
      <c r="AK2" s="19"/>
      <c r="AL2" s="19"/>
      <c r="AM2" s="19"/>
      <c r="AN2" s="19"/>
    </row>
    <row r="3" spans="1:50" ht="24" customHeight="1" x14ac:dyDescent="0.15">
      <c r="D3" s="432" t="s">
        <v>461</v>
      </c>
      <c r="E3" s="433"/>
      <c r="F3" s="434"/>
      <c r="G3" s="3" t="s">
        <v>8</v>
      </c>
      <c r="H3" s="15"/>
      <c r="I3" s="15"/>
      <c r="J3" s="62"/>
      <c r="K3" s="62"/>
      <c r="L3" s="62"/>
      <c r="M3" s="62"/>
      <c r="N3" s="62"/>
      <c r="O3" s="62"/>
      <c r="P3" s="62"/>
      <c r="Q3" s="62"/>
      <c r="R3" s="62"/>
      <c r="S3" s="62"/>
      <c r="T3" s="19"/>
      <c r="U3" s="19"/>
      <c r="V3" s="61"/>
      <c r="W3" s="61"/>
      <c r="X3" s="61"/>
      <c r="Y3" s="61"/>
      <c r="Z3" s="61"/>
      <c r="AA3" s="61"/>
      <c r="AB3" s="61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50" ht="15" customHeight="1" x14ac:dyDescent="0.15">
      <c r="A4" s="60" t="s">
        <v>79</v>
      </c>
      <c r="D4" s="15"/>
      <c r="E4" s="15"/>
      <c r="F4" s="15"/>
      <c r="G4" s="15"/>
      <c r="H4" s="15"/>
      <c r="I4" s="15"/>
      <c r="J4" s="62"/>
      <c r="K4" s="62"/>
      <c r="L4" s="62"/>
      <c r="M4" s="62"/>
      <c r="N4" s="62"/>
      <c r="O4" s="62"/>
      <c r="P4" s="62"/>
      <c r="Q4" s="62"/>
      <c r="R4" s="62"/>
      <c r="S4" s="62"/>
      <c r="T4" s="19"/>
      <c r="U4" s="61"/>
      <c r="V4" s="61"/>
      <c r="W4" s="61"/>
      <c r="X4" s="61"/>
      <c r="Y4" s="61"/>
      <c r="Z4" s="61"/>
      <c r="AA4" s="61"/>
      <c r="AB4" s="61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50" ht="24" customHeight="1" x14ac:dyDescent="0.15">
      <c r="B5" s="54"/>
      <c r="C5" s="43" t="s">
        <v>374</v>
      </c>
      <c r="F5" s="44"/>
      <c r="H5" s="15"/>
      <c r="I5" s="15"/>
      <c r="J5" s="63"/>
      <c r="K5" s="63"/>
      <c r="L5" s="63"/>
      <c r="M5" s="63"/>
      <c r="N5" s="63"/>
      <c r="O5" s="63"/>
      <c r="P5" s="63"/>
      <c r="Q5" s="63"/>
      <c r="R5" s="63"/>
      <c r="S5" s="63"/>
      <c r="T5" s="59"/>
      <c r="U5" s="59"/>
      <c r="V5" s="59"/>
      <c r="W5" s="28"/>
      <c r="X5" s="61"/>
      <c r="Y5" s="1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19"/>
      <c r="AM5" s="19"/>
      <c r="AN5" s="19"/>
      <c r="AQ5" s="1"/>
      <c r="AR5" s="9"/>
      <c r="AS5" s="43"/>
      <c r="AT5" s="28"/>
      <c r="AU5" s="28"/>
      <c r="AV5" s="27"/>
      <c r="AW5" s="5"/>
      <c r="AX5" s="14"/>
    </row>
    <row r="6" spans="1:50" ht="14.25" customHeight="1" thickBot="1" x14ac:dyDescent="0.2">
      <c r="A6" s="1"/>
      <c r="B6" s="2" t="s">
        <v>469</v>
      </c>
      <c r="C6" s="2"/>
      <c r="D6" s="2"/>
      <c r="E6" s="2"/>
      <c r="G6" s="48" t="s">
        <v>470</v>
      </c>
      <c r="J6" s="24"/>
      <c r="K6" s="24"/>
      <c r="L6" s="24"/>
      <c r="M6" s="24"/>
      <c r="N6" s="24"/>
      <c r="O6" s="19"/>
      <c r="P6" s="19"/>
      <c r="Q6" s="19"/>
      <c r="R6" s="19"/>
      <c r="S6" s="19"/>
      <c r="T6" s="19"/>
      <c r="U6" s="19"/>
      <c r="V6" s="19"/>
      <c r="W6" s="19"/>
      <c r="X6" s="1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19"/>
      <c r="AM6" s="19"/>
      <c r="AN6" s="19"/>
    </row>
    <row r="7" spans="1:50" ht="27" customHeight="1" x14ac:dyDescent="0.15">
      <c r="A7" s="435" t="s">
        <v>80</v>
      </c>
      <c r="B7" s="436"/>
      <c r="C7" s="289" t="str">
        <f>IF(入力シート!B3="","",INDEX(入力シート!$G$2:$L$100,MATCH(入力シート!$B$3,入力シート!$G$2:$G$100,0),4))</f>
        <v/>
      </c>
      <c r="D7" s="289"/>
      <c r="E7" s="289"/>
      <c r="F7" s="121" t="s">
        <v>5</v>
      </c>
      <c r="G7" s="43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H7" s="438"/>
      <c r="I7" s="43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50" ht="27" customHeight="1" x14ac:dyDescent="0.15">
      <c r="A8" s="430" t="s">
        <v>417</v>
      </c>
      <c r="B8" s="431"/>
      <c r="C8" s="197"/>
      <c r="D8" s="198"/>
      <c r="E8" s="199"/>
      <c r="F8" s="56" t="s">
        <v>424</v>
      </c>
      <c r="G8" s="440" t="s">
        <v>472</v>
      </c>
      <c r="H8" s="440"/>
      <c r="I8" s="441"/>
    </row>
    <row r="9" spans="1:50" ht="27" customHeight="1" x14ac:dyDescent="0.15">
      <c r="A9" s="430" t="s">
        <v>2</v>
      </c>
      <c r="B9" s="431"/>
      <c r="C9" s="197"/>
      <c r="D9" s="198"/>
      <c r="E9" s="199"/>
      <c r="F9" s="56" t="s">
        <v>424</v>
      </c>
      <c r="G9" s="440" t="s">
        <v>472</v>
      </c>
      <c r="H9" s="440"/>
      <c r="I9" s="441"/>
    </row>
    <row r="10" spans="1:50" ht="27" customHeight="1" x14ac:dyDescent="0.15">
      <c r="A10" s="430" t="s">
        <v>6</v>
      </c>
      <c r="B10" s="431"/>
      <c r="C10" s="197"/>
      <c r="D10" s="198"/>
      <c r="E10" s="199"/>
      <c r="F10" s="56" t="s">
        <v>424</v>
      </c>
      <c r="G10" s="440" t="s">
        <v>473</v>
      </c>
      <c r="H10" s="440"/>
      <c r="I10" s="441"/>
    </row>
    <row r="11" spans="1:50" ht="20.100000000000001" customHeight="1" x14ac:dyDescent="0.15">
      <c r="A11" s="398" t="s">
        <v>463</v>
      </c>
      <c r="B11" s="392"/>
      <c r="C11" s="119"/>
      <c r="D11" s="119" t="s">
        <v>474</v>
      </c>
      <c r="E11" s="119" t="s">
        <v>475</v>
      </c>
      <c r="F11" s="113" t="s">
        <v>476</v>
      </c>
      <c r="G11" s="119" t="s">
        <v>477</v>
      </c>
      <c r="H11" s="119" t="s">
        <v>478</v>
      </c>
      <c r="I11" s="120" t="s">
        <v>479</v>
      </c>
    </row>
    <row r="12" spans="1:50" ht="25.5" customHeight="1" x14ac:dyDescent="0.15">
      <c r="A12" s="321"/>
      <c r="B12" s="384"/>
      <c r="C12" s="119" t="s">
        <v>464</v>
      </c>
      <c r="D12" s="119"/>
      <c r="E12" s="119"/>
      <c r="F12" s="56"/>
      <c r="G12" s="119"/>
      <c r="H12" s="119"/>
      <c r="I12" s="120"/>
    </row>
    <row r="13" spans="1:50" ht="25.5" customHeight="1" x14ac:dyDescent="0.15">
      <c r="A13" s="399"/>
      <c r="B13" s="395"/>
      <c r="C13" s="119" t="s">
        <v>465</v>
      </c>
      <c r="D13" s="119"/>
      <c r="E13" s="119"/>
      <c r="F13" s="56"/>
      <c r="G13" s="119"/>
      <c r="H13" s="119"/>
      <c r="I13" s="120"/>
    </row>
    <row r="14" spans="1:50" ht="17.25" x14ac:dyDescent="0.15">
      <c r="A14" s="57" t="s">
        <v>468</v>
      </c>
      <c r="B14" s="55" t="s">
        <v>1</v>
      </c>
      <c r="C14" s="316" t="s">
        <v>466</v>
      </c>
      <c r="D14" s="316"/>
      <c r="E14" s="316" t="s">
        <v>39</v>
      </c>
      <c r="F14" s="316"/>
      <c r="G14" s="55" t="s">
        <v>4</v>
      </c>
      <c r="H14" s="55" t="s">
        <v>467</v>
      </c>
      <c r="I14" s="66" t="s">
        <v>480</v>
      </c>
    </row>
    <row r="15" spans="1:50" ht="25.5" customHeight="1" x14ac:dyDescent="0.15">
      <c r="A15" s="57">
        <v>1</v>
      </c>
      <c r="B15" s="55"/>
      <c r="C15" s="316" t="s">
        <v>481</v>
      </c>
      <c r="D15" s="316"/>
      <c r="E15" s="316"/>
      <c r="F15" s="316"/>
      <c r="G15" s="55"/>
      <c r="H15" s="55"/>
      <c r="I15" s="66"/>
    </row>
    <row r="16" spans="1:50" ht="25.5" customHeight="1" x14ac:dyDescent="0.15">
      <c r="A16" s="57">
        <v>2</v>
      </c>
      <c r="B16" s="55"/>
      <c r="C16" s="316" t="s">
        <v>481</v>
      </c>
      <c r="D16" s="316"/>
      <c r="E16" s="316"/>
      <c r="F16" s="316"/>
      <c r="G16" s="55"/>
      <c r="H16" s="55"/>
      <c r="I16" s="66"/>
    </row>
    <row r="17" spans="1:30" ht="25.5" customHeight="1" x14ac:dyDescent="0.15">
      <c r="A17" s="57">
        <v>3</v>
      </c>
      <c r="B17" s="55"/>
      <c r="C17" s="316" t="s">
        <v>481</v>
      </c>
      <c r="D17" s="316"/>
      <c r="E17" s="316"/>
      <c r="F17" s="316"/>
      <c r="G17" s="55"/>
      <c r="H17" s="55"/>
      <c r="I17" s="66"/>
    </row>
    <row r="18" spans="1:30" ht="25.5" customHeight="1" x14ac:dyDescent="0.15">
      <c r="A18" s="57">
        <v>4</v>
      </c>
      <c r="B18" s="55"/>
      <c r="C18" s="316" t="s">
        <v>481</v>
      </c>
      <c r="D18" s="316"/>
      <c r="E18" s="316"/>
      <c r="F18" s="316"/>
      <c r="G18" s="55"/>
      <c r="H18" s="55"/>
      <c r="I18" s="66"/>
    </row>
    <row r="19" spans="1:30" ht="25.5" customHeight="1" x14ac:dyDescent="0.15">
      <c r="A19" s="57">
        <v>5</v>
      </c>
      <c r="B19" s="55"/>
      <c r="C19" s="316" t="s">
        <v>481</v>
      </c>
      <c r="D19" s="316"/>
      <c r="E19" s="316"/>
      <c r="F19" s="316"/>
      <c r="G19" s="55"/>
      <c r="H19" s="55"/>
      <c r="I19" s="66"/>
    </row>
    <row r="20" spans="1:30" ht="25.5" customHeight="1" x14ac:dyDescent="0.15">
      <c r="A20" s="57">
        <v>6</v>
      </c>
      <c r="B20" s="55"/>
      <c r="C20" s="316" t="s">
        <v>481</v>
      </c>
      <c r="D20" s="316"/>
      <c r="E20" s="316"/>
      <c r="F20" s="316"/>
      <c r="G20" s="55"/>
      <c r="H20" s="55"/>
      <c r="I20" s="66"/>
    </row>
    <row r="21" spans="1:30" ht="25.5" customHeight="1" x14ac:dyDescent="0.15">
      <c r="A21" s="57">
        <v>7</v>
      </c>
      <c r="B21" s="55"/>
      <c r="C21" s="316" t="s">
        <v>481</v>
      </c>
      <c r="D21" s="316"/>
      <c r="E21" s="316"/>
      <c r="F21" s="316"/>
      <c r="G21" s="55"/>
      <c r="H21" s="55"/>
      <c r="I21" s="66"/>
    </row>
    <row r="22" spans="1:30" ht="25.5" customHeight="1" x14ac:dyDescent="0.15">
      <c r="A22" s="57">
        <v>8</v>
      </c>
      <c r="B22" s="55"/>
      <c r="C22" s="316" t="s">
        <v>481</v>
      </c>
      <c r="D22" s="316"/>
      <c r="E22" s="316"/>
      <c r="F22" s="316"/>
      <c r="G22" s="55"/>
      <c r="H22" s="55"/>
      <c r="I22" s="66"/>
    </row>
    <row r="23" spans="1:30" ht="25.5" customHeight="1" x14ac:dyDescent="0.15">
      <c r="A23" s="57">
        <v>9</v>
      </c>
      <c r="B23" s="55"/>
      <c r="C23" s="316" t="s">
        <v>481</v>
      </c>
      <c r="D23" s="316"/>
      <c r="E23" s="316"/>
      <c r="F23" s="316"/>
      <c r="G23" s="55"/>
      <c r="H23" s="55"/>
      <c r="I23" s="66"/>
    </row>
    <row r="24" spans="1:30" ht="25.5" customHeight="1" x14ac:dyDescent="0.15">
      <c r="A24" s="57">
        <v>10</v>
      </c>
      <c r="B24" s="55"/>
      <c r="C24" s="316" t="s">
        <v>481</v>
      </c>
      <c r="D24" s="316"/>
      <c r="E24" s="316"/>
      <c r="F24" s="316"/>
      <c r="G24" s="55"/>
      <c r="H24" s="55"/>
      <c r="I24" s="66"/>
    </row>
    <row r="25" spans="1:30" ht="25.5" customHeight="1" x14ac:dyDescent="0.15">
      <c r="A25" s="57">
        <v>11</v>
      </c>
      <c r="B25" s="55"/>
      <c r="C25" s="316" t="s">
        <v>481</v>
      </c>
      <c r="D25" s="316"/>
      <c r="E25" s="316"/>
      <c r="F25" s="316"/>
      <c r="G25" s="55"/>
      <c r="H25" s="55"/>
      <c r="I25" s="66"/>
    </row>
    <row r="26" spans="1:30" ht="25.5" customHeight="1" x14ac:dyDescent="0.15">
      <c r="A26" s="57">
        <v>12</v>
      </c>
      <c r="B26" s="55"/>
      <c r="C26" s="316" t="s">
        <v>481</v>
      </c>
      <c r="D26" s="316"/>
      <c r="E26" s="316"/>
      <c r="F26" s="316"/>
      <c r="G26" s="55"/>
      <c r="H26" s="55"/>
      <c r="I26" s="66"/>
    </row>
    <row r="27" spans="1:30" ht="25.5" customHeight="1" x14ac:dyDescent="0.15">
      <c r="A27" s="57">
        <v>13</v>
      </c>
      <c r="B27" s="55"/>
      <c r="C27" s="316" t="s">
        <v>481</v>
      </c>
      <c r="D27" s="316"/>
      <c r="E27" s="316"/>
      <c r="F27" s="316"/>
      <c r="G27" s="55"/>
      <c r="H27" s="55"/>
      <c r="I27" s="66"/>
    </row>
    <row r="28" spans="1:30" ht="25.5" customHeight="1" x14ac:dyDescent="0.15">
      <c r="A28" s="57">
        <v>14</v>
      </c>
      <c r="B28" s="55"/>
      <c r="C28" s="316" t="s">
        <v>481</v>
      </c>
      <c r="D28" s="316"/>
      <c r="E28" s="316"/>
      <c r="F28" s="316"/>
      <c r="G28" s="55"/>
      <c r="H28" s="55"/>
      <c r="I28" s="66"/>
    </row>
    <row r="29" spans="1:30" ht="25.5" customHeight="1" x14ac:dyDescent="0.15">
      <c r="A29" s="57">
        <v>15</v>
      </c>
      <c r="B29" s="55"/>
      <c r="C29" s="316" t="s">
        <v>481</v>
      </c>
      <c r="D29" s="316"/>
      <c r="E29" s="316"/>
      <c r="F29" s="316"/>
      <c r="G29" s="55"/>
      <c r="H29" s="55"/>
      <c r="I29" s="66"/>
    </row>
    <row r="30" spans="1:30" ht="24.75" customHeight="1" x14ac:dyDescent="0.15">
      <c r="A30" s="57">
        <v>16</v>
      </c>
      <c r="B30" s="55"/>
      <c r="C30" s="316" t="s">
        <v>481</v>
      </c>
      <c r="D30" s="316"/>
      <c r="E30" s="316"/>
      <c r="F30" s="316"/>
      <c r="G30" s="55"/>
      <c r="H30" s="55"/>
      <c r="I30" s="66"/>
    </row>
    <row r="31" spans="1:30" ht="24" customHeight="1" x14ac:dyDescent="0.15">
      <c r="A31" s="57">
        <v>17</v>
      </c>
      <c r="B31" s="55"/>
      <c r="C31" s="316" t="s">
        <v>481</v>
      </c>
      <c r="D31" s="316"/>
      <c r="E31" s="316"/>
      <c r="F31" s="316"/>
      <c r="G31" s="55"/>
      <c r="H31" s="55"/>
      <c r="I31" s="66"/>
      <c r="J31" s="16"/>
      <c r="K31" s="16"/>
      <c r="L31" s="16"/>
      <c r="M31" s="1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24.75" customHeight="1" thickBot="1" x14ac:dyDescent="0.2">
      <c r="A32" s="69">
        <v>18</v>
      </c>
      <c r="B32" s="67"/>
      <c r="C32" s="317" t="s">
        <v>481</v>
      </c>
      <c r="D32" s="317"/>
      <c r="E32" s="317"/>
      <c r="F32" s="317"/>
      <c r="G32" s="67"/>
      <c r="H32" s="67"/>
      <c r="I32" s="68"/>
      <c r="J32" s="16"/>
      <c r="K32" s="16"/>
      <c r="L32" s="16"/>
      <c r="M32" s="1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6" x14ac:dyDescent="0.15">
      <c r="A33" s="13"/>
      <c r="B33" s="12" t="s">
        <v>9</v>
      </c>
      <c r="C33" s="12"/>
      <c r="D33" s="19"/>
      <c r="F33" s="12"/>
      <c r="G33" s="12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6" ht="18.75" customHeight="1" x14ac:dyDescent="0.15">
      <c r="A34" s="13"/>
      <c r="B34" s="20"/>
      <c r="C34" s="118" t="s">
        <v>29</v>
      </c>
      <c r="D34" s="122" t="s">
        <v>512</v>
      </c>
      <c r="E34" s="332">
        <f>B34*700</f>
        <v>0</v>
      </c>
      <c r="F34" s="332"/>
      <c r="G34" s="13" t="s">
        <v>10</v>
      </c>
      <c r="H34" s="16"/>
      <c r="I34" s="16"/>
    </row>
    <row r="35" spans="1:36" x14ac:dyDescent="0.15">
      <c r="A35" s="13"/>
      <c r="H35" s="16"/>
      <c r="I35" s="1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36" ht="13.5" customHeight="1" x14ac:dyDescent="0.15">
      <c r="A36" s="58" t="s">
        <v>82</v>
      </c>
      <c r="B36" s="58"/>
      <c r="C36" s="58"/>
      <c r="D36" s="58"/>
      <c r="E36" s="58"/>
      <c r="F36" s="58"/>
      <c r="G36" s="58"/>
      <c r="H36" s="58"/>
      <c r="I36" s="58"/>
    </row>
    <row r="37" spans="1:36" x14ac:dyDescent="0.15">
      <c r="J37" s="19"/>
      <c r="K37" s="16"/>
      <c r="L37" s="16"/>
      <c r="M37" s="19"/>
    </row>
    <row r="38" spans="1:36" x14ac:dyDescent="0.15">
      <c r="A38" s="208" t="s">
        <v>504</v>
      </c>
      <c r="B38" s="208"/>
      <c r="C38" s="208"/>
      <c r="D38" s="208"/>
      <c r="E38" s="208"/>
      <c r="F38" s="208"/>
      <c r="G38" s="208"/>
      <c r="H38" s="208"/>
      <c r="I38" s="20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</row>
    <row r="39" spans="1:36" ht="21" customHeight="1" x14ac:dyDescent="0.15">
      <c r="A39" s="123" t="str">
        <f>"令和"&amp;入力シート!B1&amp;"年"</f>
        <v>令和4年</v>
      </c>
      <c r="B39" s="208" t="s">
        <v>409</v>
      </c>
      <c r="C39" s="208"/>
      <c r="D39" s="42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9" s="429"/>
      <c r="F39" s="12" t="s">
        <v>60</v>
      </c>
      <c r="G39" s="214" t="str">
        <f>IF(入力シート!B4="","",入力シート!B4)</f>
        <v/>
      </c>
      <c r="H39" s="214" t="str">
        <f>IF(入力シート!D4="","",入力シート!D4)</f>
        <v/>
      </c>
      <c r="I39" s="16"/>
      <c r="J39" s="19"/>
      <c r="K39" s="16"/>
      <c r="L39" s="16"/>
      <c r="M39" s="19"/>
    </row>
    <row r="40" spans="1:36" ht="15" customHeight="1" x14ac:dyDescent="0.15">
      <c r="B40" s="58"/>
      <c r="C40" s="2"/>
      <c r="D40" s="12"/>
      <c r="E40" s="12"/>
      <c r="F40" s="12"/>
      <c r="G40" s="12"/>
      <c r="H40" s="16"/>
      <c r="I40" s="16"/>
      <c r="J40" s="19"/>
      <c r="K40" s="16"/>
      <c r="L40" s="16"/>
      <c r="M40" s="19"/>
    </row>
    <row r="41" spans="1:36" s="132" customFormat="1" ht="15" customHeight="1" x14ac:dyDescent="0.15">
      <c r="A41" s="208" t="s">
        <v>504</v>
      </c>
      <c r="B41" s="208"/>
      <c r="C41" s="208"/>
      <c r="D41" s="208"/>
      <c r="E41" s="208"/>
      <c r="F41" s="208"/>
      <c r="G41" s="208"/>
      <c r="H41" s="208"/>
      <c r="I41" s="208"/>
    </row>
    <row r="42" spans="1:36" s="132" customFormat="1" ht="21" customHeight="1" x14ac:dyDescent="0.15">
      <c r="A42" s="136" t="str">
        <f>A39</f>
        <v>令和4年</v>
      </c>
      <c r="B42" s="208" t="s">
        <v>409</v>
      </c>
      <c r="C42" s="208"/>
      <c r="D42" s="135"/>
      <c r="E42" s="135"/>
      <c r="F42" s="135"/>
      <c r="G42" s="135"/>
      <c r="H42" s="133"/>
      <c r="I42" s="133"/>
      <c r="J42" s="19"/>
      <c r="K42" s="133"/>
      <c r="L42" s="133"/>
      <c r="M42" s="19"/>
    </row>
    <row r="43" spans="1:36" ht="21.6" customHeight="1" x14ac:dyDescent="0.15">
      <c r="D43" s="428" t="str">
        <f>IF(入力シート!B3="","",INDEX(入力シート!$G$2:$L$100,MATCH(入力シート!$B$3,入力シート!$G$2:$G$100,0),4))&amp;"中学校体育連盟"</f>
        <v>中学校体育連盟</v>
      </c>
      <c r="E43" s="428"/>
      <c r="F43" s="12" t="s">
        <v>11</v>
      </c>
      <c r="G43" s="214" t="str">
        <f>IF(入力シート!B3="","",INDEX(入力シート!$G$2:$L$100,MATCH(入力シート!$B$3,入力シート!$G$2:$G$100,0),5))</f>
        <v/>
      </c>
      <c r="H43" s="214"/>
      <c r="I43" s="19"/>
      <c r="J43" s="19"/>
      <c r="K43" s="19"/>
      <c r="L43" s="19"/>
      <c r="M43" s="19"/>
    </row>
    <row r="44" spans="1:36" x14ac:dyDescent="0.15">
      <c r="F44" s="16"/>
      <c r="G44" s="16"/>
      <c r="H44" s="16"/>
      <c r="I44" s="12"/>
      <c r="J44" s="12"/>
      <c r="K44" s="12"/>
      <c r="L44" s="16"/>
      <c r="M44" s="16"/>
      <c r="N44" s="16"/>
      <c r="O44" s="16"/>
      <c r="P44" s="16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6"/>
      <c r="AD44" s="16"/>
      <c r="AE44" s="16"/>
      <c r="AF44" s="16"/>
      <c r="AG44" s="16"/>
      <c r="AH44" s="16"/>
      <c r="AI44" s="16"/>
      <c r="AJ44" s="19"/>
    </row>
  </sheetData>
  <mergeCells count="62">
    <mergeCell ref="A10:B10"/>
    <mergeCell ref="A7:B7"/>
    <mergeCell ref="G7:I7"/>
    <mergeCell ref="C8:E8"/>
    <mergeCell ref="G8:I8"/>
    <mergeCell ref="C9:E9"/>
    <mergeCell ref="G9:I9"/>
    <mergeCell ref="C10:E10"/>
    <mergeCell ref="G10:I10"/>
    <mergeCell ref="A1:G1"/>
    <mergeCell ref="A9:B9"/>
    <mergeCell ref="A8:B8"/>
    <mergeCell ref="D3:F3"/>
    <mergeCell ref="C7:E7"/>
    <mergeCell ref="A11:B13"/>
    <mergeCell ref="C15:D15"/>
    <mergeCell ref="E15:F15"/>
    <mergeCell ref="C16:D16"/>
    <mergeCell ref="E16:F16"/>
    <mergeCell ref="C14:D14"/>
    <mergeCell ref="E14:F14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G39:H39"/>
    <mergeCell ref="G43:H43"/>
    <mergeCell ref="E34:F34"/>
    <mergeCell ref="D43:E43"/>
    <mergeCell ref="D39:E39"/>
    <mergeCell ref="B39:C39"/>
    <mergeCell ref="A38:I38"/>
    <mergeCell ref="A41:I41"/>
    <mergeCell ref="B42:C42"/>
  </mergeCells>
  <phoneticPr fontId="2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44" max="8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6BDD-10E7-4733-869C-C36E19A6C0B6}">
  <dimension ref="A1:BB49"/>
  <sheetViews>
    <sheetView view="pageBreakPreview" zoomScaleNormal="100" zoomScaleSheetLayoutView="100" workbookViewId="0">
      <selection activeCell="C6" sqref="C6:E6"/>
    </sheetView>
  </sheetViews>
  <sheetFormatPr defaultColWidth="9" defaultRowHeight="13.5" x14ac:dyDescent="0.15"/>
  <cols>
    <col min="1" max="1" width="8.375" style="161" customWidth="1"/>
    <col min="2" max="2" width="7.5" style="132" customWidth="1"/>
    <col min="3" max="3" width="6.25" style="132" customWidth="1"/>
    <col min="4" max="4" width="13.875" style="132" customWidth="1"/>
    <col min="5" max="5" width="12.75" style="132" customWidth="1"/>
    <col min="6" max="6" width="12.125" style="132" customWidth="1"/>
    <col min="7" max="7" width="5.875" style="132" customWidth="1"/>
    <col min="8" max="8" width="6.375" style="132" customWidth="1"/>
    <col min="9" max="9" width="5.5" style="132" customWidth="1"/>
    <col min="10" max="10" width="5.625" style="132" customWidth="1"/>
    <col min="11" max="11" width="12.125" style="132" customWidth="1"/>
    <col min="12" max="66" width="2.625" style="132" customWidth="1"/>
    <col min="67" max="16384" width="9" style="132"/>
  </cols>
  <sheetData>
    <row r="1" spans="1:54" ht="18" customHeight="1" x14ac:dyDescent="0.15">
      <c r="A1" s="309" t="s">
        <v>533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</row>
    <row r="2" spans="1:54" ht="22.5" customHeight="1" x14ac:dyDescent="0.15">
      <c r="D2" s="432" t="s">
        <v>461</v>
      </c>
      <c r="E2" s="433"/>
      <c r="F2" s="434"/>
      <c r="G2" s="446" t="s">
        <v>398</v>
      </c>
      <c r="H2" s="447"/>
      <c r="I2" s="447"/>
      <c r="J2" s="447"/>
      <c r="K2" s="447"/>
      <c r="N2" s="192"/>
      <c r="O2" s="192"/>
      <c r="P2" s="192"/>
      <c r="Q2" s="192"/>
      <c r="R2" s="192"/>
      <c r="S2" s="192"/>
      <c r="T2" s="192"/>
      <c r="U2" s="192"/>
      <c r="V2" s="192"/>
      <c r="W2" s="192"/>
      <c r="Z2" s="157"/>
      <c r="AA2" s="157"/>
      <c r="AB2" s="157"/>
      <c r="AC2" s="157"/>
      <c r="AD2" s="157"/>
      <c r="AE2" s="157"/>
      <c r="AF2" s="157"/>
    </row>
    <row r="3" spans="1:54" ht="15" customHeight="1" x14ac:dyDescent="0.15">
      <c r="A3" s="193" t="s">
        <v>79</v>
      </c>
      <c r="D3" s="167"/>
      <c r="E3" s="167"/>
      <c r="F3" s="167"/>
      <c r="G3" s="167"/>
      <c r="H3" s="167"/>
      <c r="I3" s="167"/>
      <c r="J3" s="167"/>
      <c r="K3" s="167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Y3" s="157"/>
      <c r="Z3" s="157"/>
      <c r="AA3" s="157"/>
      <c r="AB3" s="157"/>
      <c r="AC3" s="157"/>
      <c r="AD3" s="157"/>
      <c r="AE3" s="157"/>
      <c r="AF3" s="157"/>
    </row>
    <row r="4" spans="1:54" ht="21" customHeight="1" x14ac:dyDescent="0.15">
      <c r="B4" s="173"/>
      <c r="C4" t="s">
        <v>374</v>
      </c>
      <c r="F4" s="46"/>
      <c r="I4" s="167"/>
      <c r="J4" s="167"/>
      <c r="K4" s="167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44"/>
      <c r="Y4" s="144"/>
      <c r="Z4" s="144"/>
      <c r="AA4" s="5"/>
      <c r="AB4" s="15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U4" s="160"/>
      <c r="AV4"/>
      <c r="AW4"/>
      <c r="AX4" s="5"/>
      <c r="AY4" s="5"/>
      <c r="AZ4" s="5"/>
      <c r="BA4" s="5"/>
      <c r="BB4" s="157"/>
    </row>
    <row r="5" spans="1:54" ht="14.25" customHeight="1" thickBot="1" x14ac:dyDescent="0.2">
      <c r="A5" s="160"/>
      <c r="B5" t="s">
        <v>99</v>
      </c>
      <c r="C5"/>
      <c r="D5"/>
      <c r="E5"/>
      <c r="G5" s="448" t="s">
        <v>149</v>
      </c>
      <c r="H5" s="448"/>
      <c r="M5"/>
      <c r="N5"/>
      <c r="O5"/>
      <c r="P5"/>
      <c r="Q5"/>
      <c r="R5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54" ht="24" customHeight="1" x14ac:dyDescent="0.15">
      <c r="A6" s="435" t="s">
        <v>80</v>
      </c>
      <c r="B6" s="436"/>
      <c r="C6" s="296" t="str">
        <f>IF(入力シート!B3="","",INDEX(入力シート!$G$2:$L$100,MATCH(入力シート!$B$3,入力シート!$G$2:$G$100,0),4))</f>
        <v/>
      </c>
      <c r="D6" s="221"/>
      <c r="E6" s="449"/>
      <c r="F6" s="121" t="s">
        <v>491</v>
      </c>
      <c r="G6" s="450" t="s">
        <v>462</v>
      </c>
      <c r="H6" s="450"/>
      <c r="I6" s="450"/>
      <c r="J6" s="437"/>
      <c r="K6" s="451"/>
    </row>
    <row r="7" spans="1:54" x14ac:dyDescent="0.15">
      <c r="A7" s="342" t="s">
        <v>417</v>
      </c>
      <c r="B7" s="344"/>
      <c r="C7" s="332" t="s">
        <v>462</v>
      </c>
      <c r="D7" s="332"/>
      <c r="E7" s="125" t="s">
        <v>5</v>
      </c>
      <c r="F7" s="389" t="s">
        <v>424</v>
      </c>
      <c r="G7" s="290" t="s">
        <v>471</v>
      </c>
      <c r="H7" s="292"/>
      <c r="I7" s="292"/>
      <c r="J7" s="292"/>
      <c r="K7" s="291"/>
    </row>
    <row r="8" spans="1:54" ht="24" customHeight="1" x14ac:dyDescent="0.15">
      <c r="A8" s="404"/>
      <c r="B8" s="406"/>
      <c r="C8" s="332"/>
      <c r="D8" s="332"/>
      <c r="E8" s="143"/>
      <c r="F8" s="379"/>
      <c r="G8" s="350"/>
      <c r="H8" s="214"/>
      <c r="I8" s="214"/>
      <c r="J8" s="214"/>
      <c r="K8" s="445"/>
    </row>
    <row r="9" spans="1:54" x14ac:dyDescent="0.15">
      <c r="A9" s="342" t="s">
        <v>417</v>
      </c>
      <c r="B9" s="344"/>
      <c r="C9" s="290" t="s">
        <v>462</v>
      </c>
      <c r="D9" s="368"/>
      <c r="E9" s="126" t="s">
        <v>5</v>
      </c>
      <c r="F9" s="389" t="s">
        <v>424</v>
      </c>
      <c r="G9" s="290" t="s">
        <v>471</v>
      </c>
      <c r="H9" s="292"/>
      <c r="I9" s="292"/>
      <c r="J9" s="292"/>
      <c r="K9" s="291"/>
    </row>
    <row r="10" spans="1:54" ht="24" customHeight="1" x14ac:dyDescent="0.15">
      <c r="A10" s="404"/>
      <c r="B10" s="406"/>
      <c r="C10" s="350"/>
      <c r="D10" s="351"/>
      <c r="E10" s="126"/>
      <c r="F10" s="379"/>
      <c r="G10" s="350"/>
      <c r="H10" s="214"/>
      <c r="I10" s="214"/>
      <c r="J10" s="214"/>
      <c r="K10" s="445"/>
    </row>
    <row r="11" spans="1:54" x14ac:dyDescent="0.15">
      <c r="A11" s="342" t="s">
        <v>2</v>
      </c>
      <c r="B11" s="344"/>
      <c r="C11" s="290" t="s">
        <v>462</v>
      </c>
      <c r="D11" s="368"/>
      <c r="E11" s="126" t="s">
        <v>5</v>
      </c>
      <c r="F11" s="389" t="s">
        <v>424</v>
      </c>
      <c r="G11" s="290" t="s">
        <v>472</v>
      </c>
      <c r="H11" s="292"/>
      <c r="I11" s="292"/>
      <c r="J11" s="292"/>
      <c r="K11" s="291"/>
    </row>
    <row r="12" spans="1:54" ht="24" customHeight="1" x14ac:dyDescent="0.15">
      <c r="A12" s="404"/>
      <c r="B12" s="406"/>
      <c r="C12" s="350"/>
      <c r="D12" s="351"/>
      <c r="E12" s="126"/>
      <c r="F12" s="379"/>
      <c r="G12" s="350"/>
      <c r="H12" s="214"/>
      <c r="I12" s="214"/>
      <c r="J12" s="214"/>
      <c r="K12" s="445"/>
    </row>
    <row r="13" spans="1:54" x14ac:dyDescent="0.15">
      <c r="A13" s="342" t="s">
        <v>6</v>
      </c>
      <c r="B13" s="344"/>
      <c r="C13" s="290" t="s">
        <v>462</v>
      </c>
      <c r="D13" s="368"/>
      <c r="E13" s="126" t="s">
        <v>5</v>
      </c>
      <c r="F13" s="389" t="s">
        <v>424</v>
      </c>
      <c r="G13" s="290" t="s">
        <v>473</v>
      </c>
      <c r="H13" s="292"/>
      <c r="I13" s="292"/>
      <c r="J13" s="292"/>
      <c r="K13" s="291"/>
    </row>
    <row r="14" spans="1:54" ht="24" customHeight="1" x14ac:dyDescent="0.15">
      <c r="A14" s="404"/>
      <c r="B14" s="406"/>
      <c r="C14" s="350"/>
      <c r="D14" s="351"/>
      <c r="E14" s="127"/>
      <c r="F14" s="379"/>
      <c r="G14" s="350"/>
      <c r="H14" s="214"/>
      <c r="I14" s="214"/>
      <c r="J14" s="214"/>
      <c r="K14" s="445"/>
    </row>
    <row r="15" spans="1:54" ht="17.25" x14ac:dyDescent="0.15">
      <c r="A15" s="398" t="s">
        <v>463</v>
      </c>
      <c r="B15" s="392"/>
      <c r="C15" s="169"/>
      <c r="D15" s="169" t="s">
        <v>474</v>
      </c>
      <c r="E15" s="169" t="s">
        <v>475</v>
      </c>
      <c r="F15" s="113" t="s">
        <v>476</v>
      </c>
      <c r="G15" s="197" t="s">
        <v>477</v>
      </c>
      <c r="H15" s="199"/>
      <c r="I15" s="197" t="s">
        <v>478</v>
      </c>
      <c r="J15" s="199"/>
      <c r="K15" s="170" t="s">
        <v>479</v>
      </c>
    </row>
    <row r="16" spans="1:54" ht="18.75" customHeight="1" x14ac:dyDescent="0.15">
      <c r="A16" s="321"/>
      <c r="B16" s="384"/>
      <c r="C16" s="169" t="s">
        <v>464</v>
      </c>
      <c r="D16" s="169"/>
      <c r="E16" s="169"/>
      <c r="F16" s="168"/>
      <c r="G16" s="197"/>
      <c r="H16" s="199"/>
      <c r="I16" s="197"/>
      <c r="J16" s="199"/>
      <c r="K16" s="170"/>
    </row>
    <row r="17" spans="1:11" ht="18.75" customHeight="1" x14ac:dyDescent="0.15">
      <c r="A17" s="399"/>
      <c r="B17" s="395"/>
      <c r="C17" s="169" t="s">
        <v>465</v>
      </c>
      <c r="D17" s="169"/>
      <c r="E17" s="169"/>
      <c r="F17" s="168"/>
      <c r="G17" s="197"/>
      <c r="H17" s="199"/>
      <c r="I17" s="197"/>
      <c r="J17" s="199"/>
      <c r="K17" s="170"/>
    </row>
    <row r="18" spans="1:11" ht="17.25" x14ac:dyDescent="0.15">
      <c r="A18" s="163" t="s">
        <v>22</v>
      </c>
      <c r="B18" s="162" t="s">
        <v>1</v>
      </c>
      <c r="C18" s="316" t="s">
        <v>466</v>
      </c>
      <c r="D18" s="316"/>
      <c r="E18" s="316" t="s">
        <v>39</v>
      </c>
      <c r="F18" s="316"/>
      <c r="G18" s="162" t="s">
        <v>4</v>
      </c>
      <c r="H18" s="162" t="s">
        <v>467</v>
      </c>
      <c r="I18" s="113" t="s">
        <v>480</v>
      </c>
      <c r="J18" s="416" t="s">
        <v>5</v>
      </c>
      <c r="K18" s="444"/>
    </row>
    <row r="19" spans="1:11" ht="21.95" customHeight="1" x14ac:dyDescent="0.15">
      <c r="A19" s="163">
        <v>1</v>
      </c>
      <c r="B19" s="162"/>
      <c r="C19" s="316" t="s">
        <v>481</v>
      </c>
      <c r="D19" s="316"/>
      <c r="E19" s="316"/>
      <c r="F19" s="316"/>
      <c r="G19" s="162"/>
      <c r="H19" s="162"/>
      <c r="I19" s="162"/>
      <c r="J19" s="416"/>
      <c r="K19" s="444"/>
    </row>
    <row r="20" spans="1:11" ht="21.95" customHeight="1" x14ac:dyDescent="0.15">
      <c r="A20" s="163">
        <v>2</v>
      </c>
      <c r="B20" s="162"/>
      <c r="C20" s="316" t="s">
        <v>481</v>
      </c>
      <c r="D20" s="316"/>
      <c r="E20" s="316"/>
      <c r="F20" s="316"/>
      <c r="G20" s="162"/>
      <c r="H20" s="162"/>
      <c r="I20" s="162"/>
      <c r="J20" s="416"/>
      <c r="K20" s="444"/>
    </row>
    <row r="21" spans="1:11" ht="21.95" customHeight="1" x14ac:dyDescent="0.15">
      <c r="A21" s="163">
        <v>3</v>
      </c>
      <c r="B21" s="162"/>
      <c r="C21" s="316" t="s">
        <v>481</v>
      </c>
      <c r="D21" s="316"/>
      <c r="E21" s="316"/>
      <c r="F21" s="316"/>
      <c r="G21" s="162"/>
      <c r="H21" s="162"/>
      <c r="I21" s="162"/>
      <c r="J21" s="416"/>
      <c r="K21" s="444"/>
    </row>
    <row r="22" spans="1:11" ht="21.95" customHeight="1" x14ac:dyDescent="0.15">
      <c r="A22" s="163">
        <v>4</v>
      </c>
      <c r="B22" s="162"/>
      <c r="C22" s="316" t="s">
        <v>481</v>
      </c>
      <c r="D22" s="316"/>
      <c r="E22" s="316"/>
      <c r="F22" s="316"/>
      <c r="G22" s="162"/>
      <c r="H22" s="162"/>
      <c r="I22" s="162"/>
      <c r="J22" s="416"/>
      <c r="K22" s="444"/>
    </row>
    <row r="23" spans="1:11" ht="21.95" customHeight="1" x14ac:dyDescent="0.15">
      <c r="A23" s="163">
        <v>5</v>
      </c>
      <c r="B23" s="162"/>
      <c r="C23" s="316" t="s">
        <v>481</v>
      </c>
      <c r="D23" s="316"/>
      <c r="E23" s="316"/>
      <c r="F23" s="316"/>
      <c r="G23" s="162"/>
      <c r="H23" s="162"/>
      <c r="I23" s="162"/>
      <c r="J23" s="416"/>
      <c r="K23" s="444"/>
    </row>
    <row r="24" spans="1:11" ht="21.95" customHeight="1" x14ac:dyDescent="0.15">
      <c r="A24" s="163">
        <v>6</v>
      </c>
      <c r="B24" s="162"/>
      <c r="C24" s="316" t="s">
        <v>481</v>
      </c>
      <c r="D24" s="316"/>
      <c r="E24" s="316"/>
      <c r="F24" s="316"/>
      <c r="G24" s="162"/>
      <c r="H24" s="162"/>
      <c r="I24" s="162"/>
      <c r="J24" s="416"/>
      <c r="K24" s="444"/>
    </row>
    <row r="25" spans="1:11" ht="21.95" customHeight="1" x14ac:dyDescent="0.15">
      <c r="A25" s="163">
        <v>7</v>
      </c>
      <c r="B25" s="162"/>
      <c r="C25" s="316" t="s">
        <v>481</v>
      </c>
      <c r="D25" s="316"/>
      <c r="E25" s="316"/>
      <c r="F25" s="316"/>
      <c r="G25" s="162"/>
      <c r="H25" s="162"/>
      <c r="I25" s="162"/>
      <c r="J25" s="416"/>
      <c r="K25" s="444"/>
    </row>
    <row r="26" spans="1:11" ht="21.95" customHeight="1" x14ac:dyDescent="0.15">
      <c r="A26" s="163">
        <v>8</v>
      </c>
      <c r="B26" s="162"/>
      <c r="C26" s="316" t="s">
        <v>481</v>
      </c>
      <c r="D26" s="316"/>
      <c r="E26" s="316"/>
      <c r="F26" s="316"/>
      <c r="G26" s="162"/>
      <c r="H26" s="162"/>
      <c r="I26" s="162"/>
      <c r="J26" s="416"/>
      <c r="K26" s="444"/>
    </row>
    <row r="27" spans="1:11" ht="21.95" customHeight="1" x14ac:dyDescent="0.15">
      <c r="A27" s="163">
        <v>9</v>
      </c>
      <c r="B27" s="162"/>
      <c r="C27" s="316" t="s">
        <v>481</v>
      </c>
      <c r="D27" s="316"/>
      <c r="E27" s="316"/>
      <c r="F27" s="316"/>
      <c r="G27" s="162"/>
      <c r="H27" s="162"/>
      <c r="I27" s="162"/>
      <c r="J27" s="416"/>
      <c r="K27" s="444"/>
    </row>
    <row r="28" spans="1:11" ht="21.95" customHeight="1" x14ac:dyDescent="0.15">
      <c r="A28" s="163">
        <v>10</v>
      </c>
      <c r="B28" s="162"/>
      <c r="C28" s="316" t="s">
        <v>481</v>
      </c>
      <c r="D28" s="316"/>
      <c r="E28" s="316"/>
      <c r="F28" s="316"/>
      <c r="G28" s="162"/>
      <c r="H28" s="162"/>
      <c r="I28" s="162"/>
      <c r="J28" s="416"/>
      <c r="K28" s="444"/>
    </row>
    <row r="29" spans="1:11" ht="21.95" customHeight="1" x14ac:dyDescent="0.15">
      <c r="A29" s="163">
        <v>11</v>
      </c>
      <c r="B29" s="162"/>
      <c r="C29" s="316" t="s">
        <v>481</v>
      </c>
      <c r="D29" s="316"/>
      <c r="E29" s="316"/>
      <c r="F29" s="316"/>
      <c r="G29" s="162"/>
      <c r="H29" s="162"/>
      <c r="I29" s="162"/>
      <c r="J29" s="416"/>
      <c r="K29" s="444"/>
    </row>
    <row r="30" spans="1:11" ht="21.95" customHeight="1" x14ac:dyDescent="0.15">
      <c r="A30" s="163">
        <v>12</v>
      </c>
      <c r="B30" s="162"/>
      <c r="C30" s="316" t="s">
        <v>481</v>
      </c>
      <c r="D30" s="316"/>
      <c r="E30" s="316"/>
      <c r="F30" s="316"/>
      <c r="G30" s="162"/>
      <c r="H30" s="162"/>
      <c r="I30" s="162"/>
      <c r="J30" s="416"/>
      <c r="K30" s="444"/>
    </row>
    <row r="31" spans="1:11" ht="21.95" customHeight="1" x14ac:dyDescent="0.15">
      <c r="A31" s="163">
        <v>13</v>
      </c>
      <c r="B31" s="162"/>
      <c r="C31" s="316" t="s">
        <v>481</v>
      </c>
      <c r="D31" s="316"/>
      <c r="E31" s="316"/>
      <c r="F31" s="316"/>
      <c r="G31" s="162"/>
      <c r="H31" s="162"/>
      <c r="I31" s="162"/>
      <c r="J31" s="416"/>
      <c r="K31" s="444"/>
    </row>
    <row r="32" spans="1:11" ht="21.95" customHeight="1" x14ac:dyDescent="0.15">
      <c r="A32" s="163">
        <v>14</v>
      </c>
      <c r="B32" s="162"/>
      <c r="C32" s="316" t="s">
        <v>481</v>
      </c>
      <c r="D32" s="316"/>
      <c r="E32" s="316"/>
      <c r="F32" s="316"/>
      <c r="G32" s="162"/>
      <c r="H32" s="162"/>
      <c r="I32" s="162"/>
      <c r="J32" s="416"/>
      <c r="K32" s="444"/>
    </row>
    <row r="33" spans="1:36" ht="21.95" customHeight="1" x14ac:dyDescent="0.15">
      <c r="A33" s="163">
        <v>15</v>
      </c>
      <c r="B33" s="162"/>
      <c r="C33" s="316" t="s">
        <v>481</v>
      </c>
      <c r="D33" s="316"/>
      <c r="E33" s="316"/>
      <c r="F33" s="316"/>
      <c r="G33" s="162"/>
      <c r="H33" s="162"/>
      <c r="I33" s="162"/>
      <c r="J33" s="416"/>
      <c r="K33" s="444"/>
    </row>
    <row r="34" spans="1:36" ht="21.95" customHeight="1" x14ac:dyDescent="0.15">
      <c r="A34" s="163">
        <v>16</v>
      </c>
      <c r="B34" s="162"/>
      <c r="C34" s="316" t="s">
        <v>481</v>
      </c>
      <c r="D34" s="316"/>
      <c r="E34" s="316"/>
      <c r="F34" s="316"/>
      <c r="G34" s="162"/>
      <c r="H34" s="162"/>
      <c r="I34" s="162"/>
      <c r="J34" s="416"/>
      <c r="K34" s="444"/>
    </row>
    <row r="35" spans="1:36" ht="21.95" customHeight="1" x14ac:dyDescent="0.15">
      <c r="A35" s="163">
        <v>17</v>
      </c>
      <c r="B35" s="162"/>
      <c r="C35" s="316" t="s">
        <v>481</v>
      </c>
      <c r="D35" s="316"/>
      <c r="E35" s="316"/>
      <c r="F35" s="316"/>
      <c r="G35" s="162"/>
      <c r="H35" s="162"/>
      <c r="I35" s="162"/>
      <c r="J35" s="416"/>
      <c r="K35" s="444"/>
    </row>
    <row r="36" spans="1:36" ht="21.95" customHeight="1" thickBot="1" x14ac:dyDescent="0.2">
      <c r="A36" s="166">
        <v>18</v>
      </c>
      <c r="B36" s="164"/>
      <c r="C36" s="317" t="s">
        <v>481</v>
      </c>
      <c r="D36" s="317"/>
      <c r="E36" s="317"/>
      <c r="F36" s="317"/>
      <c r="G36" s="164"/>
      <c r="H36" s="164"/>
      <c r="I36" s="164"/>
      <c r="J36" s="419"/>
      <c r="K36" s="443"/>
    </row>
    <row r="37" spans="1:36" x14ac:dyDescent="0.15">
      <c r="A37" s="132"/>
      <c r="B37" s="161"/>
      <c r="C37" s="161"/>
      <c r="F37" s="161"/>
      <c r="G37" s="161"/>
      <c r="H37" s="161"/>
    </row>
    <row r="38" spans="1:36" ht="9" customHeight="1" x14ac:dyDescent="0.15">
      <c r="A38" s="132"/>
      <c r="I38" s="161"/>
      <c r="J38" s="161"/>
      <c r="K38" s="161"/>
      <c r="L38" s="161"/>
      <c r="M38" s="161"/>
      <c r="N38" s="161"/>
      <c r="O38" s="161"/>
      <c r="P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</row>
    <row r="39" spans="1:36" x14ac:dyDescent="0.15">
      <c r="A39" s="165" t="s">
        <v>82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</row>
    <row r="40" spans="1:36" ht="4.5" customHeight="1" x14ac:dyDescent="0.15"/>
    <row r="41" spans="1:36" x14ac:dyDescent="0.15">
      <c r="A41" s="208" t="s">
        <v>507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</row>
    <row r="42" spans="1:36" ht="5.25" customHeight="1" x14ac:dyDescent="0.15"/>
    <row r="43" spans="1:36" x14ac:dyDescent="0.15">
      <c r="A43" s="161" t="s">
        <v>525</v>
      </c>
      <c r="B43" s="369" t="s">
        <v>375</v>
      </c>
      <c r="C43" s="217"/>
      <c r="D43" s="161"/>
      <c r="E43" s="161"/>
      <c r="F43" s="161"/>
      <c r="K43" s="161"/>
      <c r="L43" s="161"/>
      <c r="M43" s="161"/>
      <c r="O43" s="161"/>
      <c r="P43" s="161"/>
    </row>
    <row r="44" spans="1:36" ht="19.5" customHeight="1" x14ac:dyDescent="0.15">
      <c r="B44" s="165"/>
      <c r="C44"/>
      <c r="D44" s="442" t="s">
        <v>59</v>
      </c>
      <c r="E44" s="442"/>
      <c r="F44" s="161" t="s">
        <v>60</v>
      </c>
      <c r="G44" s="240" t="s">
        <v>462</v>
      </c>
      <c r="H44" s="240"/>
      <c r="I44" s="240"/>
      <c r="J44" s="240"/>
      <c r="K44" s="161"/>
      <c r="L44" s="161"/>
      <c r="M44" s="161"/>
      <c r="O44" s="161"/>
      <c r="P44" s="161"/>
    </row>
    <row r="45" spans="1:36" ht="9.9499999999999993" customHeight="1" x14ac:dyDescent="0.15">
      <c r="B45" s="165"/>
      <c r="C45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O45" s="161"/>
      <c r="P45" s="161"/>
    </row>
    <row r="46" spans="1:36" ht="19.5" customHeight="1" x14ac:dyDescent="0.15">
      <c r="B46" s="165"/>
      <c r="C46"/>
      <c r="D46" s="442" t="s">
        <v>59</v>
      </c>
      <c r="E46" s="442"/>
      <c r="F46" s="161" t="s">
        <v>60</v>
      </c>
      <c r="G46" s="240" t="s">
        <v>462</v>
      </c>
      <c r="H46" s="240"/>
      <c r="I46" s="240"/>
      <c r="J46" s="240"/>
      <c r="K46" s="161"/>
      <c r="L46" s="161"/>
      <c r="M46" s="161"/>
      <c r="O46" s="161"/>
      <c r="P46" s="161"/>
    </row>
    <row r="47" spans="1:36" ht="9.9499999999999993" customHeight="1" x14ac:dyDescent="0.15">
      <c r="B47" s="165"/>
      <c r="C47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O47" s="161"/>
      <c r="P47" s="161"/>
    </row>
    <row r="48" spans="1:36" ht="21.6" customHeight="1" x14ac:dyDescent="0.15">
      <c r="D48" s="442" t="str">
        <f>IF([1]入力シート!B3="","",INDEX([1]入力シート!$G$2:$L$100,MATCH([1]入力シート!$B$3,[1]入力シート!$G$2:$G$100,0),4))&amp;"中学校体育連盟"</f>
        <v>中学校体育連盟</v>
      </c>
      <c r="E48" s="442"/>
      <c r="F48" s="161" t="s">
        <v>11</v>
      </c>
      <c r="G48" s="240" t="str">
        <f>IF([1]入力シート!B3="","",INDEX([1]入力シート!$G$2:$L$100,MATCH([1]入力シート!$B$3,[1]入力シート!$G$2:$G$100,0),5))</f>
        <v/>
      </c>
      <c r="H48" s="240"/>
      <c r="I48" s="240"/>
      <c r="J48" s="240"/>
      <c r="K48" s="161"/>
    </row>
    <row r="49" spans="7:39" x14ac:dyDescent="0.15"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</sheetData>
  <mergeCells count="95">
    <mergeCell ref="A1:K1"/>
    <mergeCell ref="D2:F2"/>
    <mergeCell ref="G2:K2"/>
    <mergeCell ref="G5:H5"/>
    <mergeCell ref="A6:B6"/>
    <mergeCell ref="C6:E6"/>
    <mergeCell ref="G6:K6"/>
    <mergeCell ref="A7:B8"/>
    <mergeCell ref="C7:D8"/>
    <mergeCell ref="F7:F8"/>
    <mergeCell ref="G7:K8"/>
    <mergeCell ref="A9:B10"/>
    <mergeCell ref="C9:D10"/>
    <mergeCell ref="F9:F10"/>
    <mergeCell ref="G9:K10"/>
    <mergeCell ref="A11:B12"/>
    <mergeCell ref="C11:D12"/>
    <mergeCell ref="F11:F12"/>
    <mergeCell ref="G11:K12"/>
    <mergeCell ref="A13:B14"/>
    <mergeCell ref="C13:D14"/>
    <mergeCell ref="F13:F14"/>
    <mergeCell ref="G13:K14"/>
    <mergeCell ref="A15:B17"/>
    <mergeCell ref="G15:H15"/>
    <mergeCell ref="I15:J15"/>
    <mergeCell ref="G16:H16"/>
    <mergeCell ref="I16:J16"/>
    <mergeCell ref="G17:H17"/>
    <mergeCell ref="I17:J17"/>
    <mergeCell ref="C18:D18"/>
    <mergeCell ref="E18:F18"/>
    <mergeCell ref="J18:K18"/>
    <mergeCell ref="C19:D19"/>
    <mergeCell ref="E19:F19"/>
    <mergeCell ref="J19:K19"/>
    <mergeCell ref="C20:D20"/>
    <mergeCell ref="E20:F20"/>
    <mergeCell ref="J20:K20"/>
    <mergeCell ref="C21:D21"/>
    <mergeCell ref="E21:F21"/>
    <mergeCell ref="J21:K21"/>
    <mergeCell ref="C22:D22"/>
    <mergeCell ref="E22:F22"/>
    <mergeCell ref="J22:K22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6:D26"/>
    <mergeCell ref="E26:F26"/>
    <mergeCell ref="J26:K26"/>
    <mergeCell ref="C27:D27"/>
    <mergeCell ref="E27:F27"/>
    <mergeCell ref="J27:K27"/>
    <mergeCell ref="C28:D28"/>
    <mergeCell ref="E28:F28"/>
    <mergeCell ref="J28:K28"/>
    <mergeCell ref="C29:D29"/>
    <mergeCell ref="E29:F29"/>
    <mergeCell ref="J29:K29"/>
    <mergeCell ref="C30:D30"/>
    <mergeCell ref="E30:F30"/>
    <mergeCell ref="J30:K30"/>
    <mergeCell ref="C31:D31"/>
    <mergeCell ref="E31:F31"/>
    <mergeCell ref="J31:K31"/>
    <mergeCell ref="C32:D32"/>
    <mergeCell ref="E32:F32"/>
    <mergeCell ref="J32:K32"/>
    <mergeCell ref="C33:D33"/>
    <mergeCell ref="E33:F33"/>
    <mergeCell ref="J33:K33"/>
    <mergeCell ref="C34:D34"/>
    <mergeCell ref="E34:F34"/>
    <mergeCell ref="J34:K34"/>
    <mergeCell ref="C35:D35"/>
    <mergeCell ref="E35:F35"/>
    <mergeCell ref="J35:K35"/>
    <mergeCell ref="D46:E46"/>
    <mergeCell ref="G46:J46"/>
    <mergeCell ref="D48:E48"/>
    <mergeCell ref="G48:J48"/>
    <mergeCell ref="C36:D36"/>
    <mergeCell ref="E36:F36"/>
    <mergeCell ref="J36:K36"/>
    <mergeCell ref="A41:K41"/>
    <mergeCell ref="B43:C43"/>
    <mergeCell ref="D44:E44"/>
    <mergeCell ref="G44:J44"/>
  </mergeCells>
  <phoneticPr fontId="2"/>
  <pageMargins left="0.39370078740157483" right="0.39370078740157483" top="0.39370078740157483" bottom="0.39370078740157483" header="0.51181102362204722" footer="0.51181102362204722"/>
  <pageSetup paperSize="9" scale="92" orientation="portrait" horizontalDpi="4294967293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B52"/>
  <sheetViews>
    <sheetView topLeftCell="A28" workbookViewId="0">
      <selection activeCell="C6" sqref="C6:E6"/>
    </sheetView>
  </sheetViews>
  <sheetFormatPr defaultColWidth="9" defaultRowHeight="13.5" x14ac:dyDescent="0.15"/>
  <cols>
    <col min="1" max="1" width="8.375" style="12" customWidth="1"/>
    <col min="2" max="2" width="7.5" style="13" customWidth="1"/>
    <col min="3" max="3" width="6.25" style="13" customWidth="1"/>
    <col min="4" max="4" width="13.875" style="13" customWidth="1"/>
    <col min="5" max="5" width="12.75" style="13" customWidth="1"/>
    <col min="6" max="6" width="12.125" style="13" customWidth="1"/>
    <col min="7" max="7" width="5.875" style="13" customWidth="1"/>
    <col min="8" max="8" width="6.375" style="13" customWidth="1"/>
    <col min="9" max="9" width="5.5" style="13" customWidth="1"/>
    <col min="10" max="10" width="5.625" style="13" customWidth="1"/>
    <col min="11" max="11" width="12.125" style="13" customWidth="1"/>
    <col min="12" max="66" width="2.625" style="13" customWidth="1"/>
    <col min="67" max="16384" width="9" style="13"/>
  </cols>
  <sheetData>
    <row r="1" spans="1:54" ht="18" customHeight="1" x14ac:dyDescent="0.15">
      <c r="A1" s="309" t="s">
        <v>526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54" ht="22.5" customHeight="1" x14ac:dyDescent="0.15">
      <c r="D2" s="432" t="s">
        <v>461</v>
      </c>
      <c r="E2" s="433"/>
      <c r="F2" s="434"/>
      <c r="G2" s="446" t="s">
        <v>398</v>
      </c>
      <c r="H2" s="447"/>
      <c r="I2" s="447"/>
      <c r="J2" s="447"/>
      <c r="K2" s="447"/>
      <c r="M2" s="19"/>
      <c r="N2" s="62"/>
      <c r="O2" s="62"/>
      <c r="P2" s="62"/>
      <c r="Q2" s="62"/>
      <c r="R2" s="62"/>
      <c r="S2" s="62"/>
      <c r="T2" s="62"/>
      <c r="U2" s="62"/>
      <c r="V2" s="62"/>
      <c r="W2" s="62"/>
      <c r="X2" s="19"/>
      <c r="Y2" s="19"/>
      <c r="Z2" s="61"/>
      <c r="AA2" s="61"/>
      <c r="AB2" s="61"/>
      <c r="AC2" s="61"/>
      <c r="AD2" s="61"/>
      <c r="AE2" s="61"/>
      <c r="AF2" s="61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54" ht="15" customHeight="1" x14ac:dyDescent="0.15">
      <c r="A3" s="60" t="s">
        <v>79</v>
      </c>
      <c r="D3" s="15"/>
      <c r="E3" s="15"/>
      <c r="F3" s="15"/>
      <c r="G3" s="15"/>
      <c r="H3" s="15"/>
      <c r="I3" s="15"/>
      <c r="J3" s="15"/>
      <c r="K3" s="1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9"/>
      <c r="Y3" s="61"/>
      <c r="Z3" s="61"/>
      <c r="AA3" s="61"/>
      <c r="AB3" s="61"/>
      <c r="AC3" s="61"/>
      <c r="AD3" s="61"/>
      <c r="AE3" s="61"/>
      <c r="AF3" s="61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54" ht="21" customHeight="1" x14ac:dyDescent="0.15">
      <c r="B4" s="54"/>
      <c r="C4" s="43" t="s">
        <v>374</v>
      </c>
      <c r="F4" s="44"/>
      <c r="I4" s="15"/>
      <c r="J4" s="15"/>
      <c r="K4" s="15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59"/>
      <c r="Y4" s="59"/>
      <c r="Z4" s="59"/>
      <c r="AA4" s="28"/>
      <c r="AB4" s="61"/>
      <c r="AC4" s="1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9"/>
      <c r="AQ4" s="19"/>
      <c r="AR4" s="19"/>
      <c r="AU4" s="1"/>
      <c r="AV4" s="9"/>
      <c r="AW4" s="43"/>
      <c r="AX4" s="28"/>
      <c r="AY4" s="28"/>
      <c r="AZ4" s="27"/>
      <c r="BA4" s="5"/>
      <c r="BB4" s="14"/>
    </row>
    <row r="5" spans="1:54" ht="14.25" customHeight="1" thickBot="1" x14ac:dyDescent="0.2">
      <c r="A5" s="1"/>
      <c r="B5" s="2" t="s">
        <v>99</v>
      </c>
      <c r="C5" s="2"/>
      <c r="D5" s="2"/>
      <c r="E5" s="2"/>
      <c r="G5" s="448" t="s">
        <v>149</v>
      </c>
      <c r="H5" s="448"/>
      <c r="M5" s="24"/>
      <c r="N5" s="24"/>
      <c r="O5" s="24"/>
      <c r="P5" s="24"/>
      <c r="Q5" s="24"/>
      <c r="R5" s="24"/>
      <c r="S5" s="19"/>
      <c r="T5" s="19"/>
      <c r="U5" s="19"/>
      <c r="V5" s="19"/>
      <c r="W5" s="19"/>
      <c r="X5" s="19"/>
      <c r="Y5" s="19"/>
      <c r="Z5" s="19"/>
      <c r="AA5" s="19"/>
      <c r="AB5" s="1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9"/>
      <c r="AQ5" s="19"/>
      <c r="AR5" s="19"/>
    </row>
    <row r="6" spans="1:54" ht="24" customHeight="1" x14ac:dyDescent="0.15">
      <c r="A6" s="435" t="s">
        <v>80</v>
      </c>
      <c r="B6" s="436"/>
      <c r="C6" s="296" t="str">
        <f>IF(入力シート!B3="","",INDEX(入力シート!$G$2:$L$100,MATCH(入力シート!$B$3,入力シート!$G$2:$G$100,0),4))</f>
        <v/>
      </c>
      <c r="D6" s="221"/>
      <c r="E6" s="449"/>
      <c r="F6" s="121" t="s">
        <v>491</v>
      </c>
      <c r="G6" s="450" t="s">
        <v>462</v>
      </c>
      <c r="H6" s="450"/>
      <c r="I6" s="450"/>
      <c r="J6" s="437"/>
      <c r="K6" s="45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54" x14ac:dyDescent="0.15">
      <c r="A7" s="342" t="s">
        <v>417</v>
      </c>
      <c r="B7" s="344"/>
      <c r="C7" s="332" t="s">
        <v>462</v>
      </c>
      <c r="D7" s="332"/>
      <c r="E7" s="125" t="s">
        <v>5</v>
      </c>
      <c r="F7" s="389" t="s">
        <v>424</v>
      </c>
      <c r="G7" s="290" t="s">
        <v>471</v>
      </c>
      <c r="H7" s="292"/>
      <c r="I7" s="292"/>
      <c r="J7" s="292"/>
      <c r="K7" s="29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54" ht="18.75" customHeight="1" x14ac:dyDescent="0.15">
      <c r="A8" s="404"/>
      <c r="B8" s="406"/>
      <c r="C8" s="332"/>
      <c r="D8" s="332"/>
      <c r="E8" s="124"/>
      <c r="F8" s="379"/>
      <c r="G8" s="350"/>
      <c r="H8" s="214"/>
      <c r="I8" s="214"/>
      <c r="J8" s="214"/>
      <c r="K8" s="445"/>
    </row>
    <row r="9" spans="1:54" s="132" customFormat="1" ht="13.5" customHeight="1" x14ac:dyDescent="0.15">
      <c r="A9" s="342" t="s">
        <v>417</v>
      </c>
      <c r="B9" s="344"/>
      <c r="C9" s="290"/>
      <c r="D9" s="368"/>
      <c r="E9" s="125" t="s">
        <v>5</v>
      </c>
      <c r="F9" s="389" t="s">
        <v>424</v>
      </c>
      <c r="G9" s="290" t="s">
        <v>471</v>
      </c>
      <c r="H9" s="292"/>
      <c r="I9" s="292"/>
      <c r="J9" s="292"/>
      <c r="K9" s="291"/>
    </row>
    <row r="10" spans="1:54" s="132" customFormat="1" ht="18.75" customHeight="1" x14ac:dyDescent="0.15">
      <c r="A10" s="404"/>
      <c r="B10" s="406"/>
      <c r="C10" s="350"/>
      <c r="D10" s="351"/>
      <c r="E10" s="143"/>
      <c r="F10" s="379"/>
      <c r="G10" s="350"/>
      <c r="H10" s="214"/>
      <c r="I10" s="214"/>
      <c r="J10" s="214"/>
      <c r="K10" s="445"/>
    </row>
    <row r="11" spans="1:54" x14ac:dyDescent="0.15">
      <c r="A11" s="342" t="s">
        <v>417</v>
      </c>
      <c r="B11" s="344"/>
      <c r="C11" s="290" t="s">
        <v>462</v>
      </c>
      <c r="D11" s="368"/>
      <c r="E11" s="126" t="s">
        <v>5</v>
      </c>
      <c r="F11" s="389" t="s">
        <v>424</v>
      </c>
      <c r="G11" s="290" t="s">
        <v>471</v>
      </c>
      <c r="H11" s="292"/>
      <c r="I11" s="292"/>
      <c r="J11" s="292"/>
      <c r="K11" s="291"/>
    </row>
    <row r="12" spans="1:54" ht="18.75" customHeight="1" x14ac:dyDescent="0.15">
      <c r="A12" s="404"/>
      <c r="B12" s="406"/>
      <c r="C12" s="350"/>
      <c r="D12" s="351"/>
      <c r="E12" s="126"/>
      <c r="F12" s="379"/>
      <c r="G12" s="350"/>
      <c r="H12" s="214"/>
      <c r="I12" s="214"/>
      <c r="J12" s="214"/>
      <c r="K12" s="445"/>
    </row>
    <row r="13" spans="1:54" x14ac:dyDescent="0.15">
      <c r="A13" s="342" t="s">
        <v>2</v>
      </c>
      <c r="B13" s="344"/>
      <c r="C13" s="290" t="s">
        <v>462</v>
      </c>
      <c r="D13" s="368"/>
      <c r="E13" s="126" t="s">
        <v>5</v>
      </c>
      <c r="F13" s="389" t="s">
        <v>424</v>
      </c>
      <c r="G13" s="290" t="s">
        <v>472</v>
      </c>
      <c r="H13" s="292"/>
      <c r="I13" s="292"/>
      <c r="J13" s="292"/>
      <c r="K13" s="291"/>
    </row>
    <row r="14" spans="1:54" ht="18.75" customHeight="1" x14ac:dyDescent="0.15">
      <c r="A14" s="404"/>
      <c r="B14" s="406"/>
      <c r="C14" s="350"/>
      <c r="D14" s="351"/>
      <c r="E14" s="126"/>
      <c r="F14" s="379"/>
      <c r="G14" s="350"/>
      <c r="H14" s="214"/>
      <c r="I14" s="214"/>
      <c r="J14" s="214"/>
      <c r="K14" s="445"/>
    </row>
    <row r="15" spans="1:54" x14ac:dyDescent="0.15">
      <c r="A15" s="342" t="s">
        <v>6</v>
      </c>
      <c r="B15" s="344"/>
      <c r="C15" s="290" t="s">
        <v>462</v>
      </c>
      <c r="D15" s="368"/>
      <c r="E15" s="126" t="s">
        <v>5</v>
      </c>
      <c r="F15" s="389" t="s">
        <v>424</v>
      </c>
      <c r="G15" s="290" t="s">
        <v>473</v>
      </c>
      <c r="H15" s="292"/>
      <c r="I15" s="292"/>
      <c r="J15" s="292"/>
      <c r="K15" s="291"/>
    </row>
    <row r="16" spans="1:54" ht="18.75" customHeight="1" x14ac:dyDescent="0.15">
      <c r="A16" s="404"/>
      <c r="B16" s="406"/>
      <c r="C16" s="350"/>
      <c r="D16" s="351"/>
      <c r="E16" s="127"/>
      <c r="F16" s="379"/>
      <c r="G16" s="350"/>
      <c r="H16" s="214"/>
      <c r="I16" s="214"/>
      <c r="J16" s="214"/>
      <c r="K16" s="445"/>
    </row>
    <row r="17" spans="1:11" ht="17.25" x14ac:dyDescent="0.15">
      <c r="A17" s="398" t="s">
        <v>463</v>
      </c>
      <c r="B17" s="392"/>
      <c r="C17" s="119"/>
      <c r="D17" s="119" t="s">
        <v>474</v>
      </c>
      <c r="E17" s="119" t="s">
        <v>475</v>
      </c>
      <c r="F17" s="113" t="s">
        <v>476</v>
      </c>
      <c r="G17" s="197" t="s">
        <v>477</v>
      </c>
      <c r="H17" s="199"/>
      <c r="I17" s="197" t="s">
        <v>478</v>
      </c>
      <c r="J17" s="199"/>
      <c r="K17" s="120" t="s">
        <v>479</v>
      </c>
    </row>
    <row r="18" spans="1:11" ht="18.75" customHeight="1" x14ac:dyDescent="0.15">
      <c r="A18" s="321"/>
      <c r="B18" s="384"/>
      <c r="C18" s="119" t="s">
        <v>464</v>
      </c>
      <c r="D18" s="119"/>
      <c r="E18" s="119"/>
      <c r="F18" s="56"/>
      <c r="G18" s="197"/>
      <c r="H18" s="199"/>
      <c r="I18" s="197"/>
      <c r="J18" s="199"/>
      <c r="K18" s="120"/>
    </row>
    <row r="19" spans="1:11" ht="18.75" customHeight="1" x14ac:dyDescent="0.15">
      <c r="A19" s="399"/>
      <c r="B19" s="395"/>
      <c r="C19" s="119" t="s">
        <v>465</v>
      </c>
      <c r="D19" s="119"/>
      <c r="E19" s="119"/>
      <c r="F19" s="56"/>
      <c r="G19" s="197"/>
      <c r="H19" s="199"/>
      <c r="I19" s="197"/>
      <c r="J19" s="199"/>
      <c r="K19" s="120"/>
    </row>
    <row r="20" spans="1:11" ht="17.25" x14ac:dyDescent="0.15">
      <c r="A20" s="57" t="s">
        <v>22</v>
      </c>
      <c r="B20" s="55" t="s">
        <v>1</v>
      </c>
      <c r="C20" s="316" t="s">
        <v>466</v>
      </c>
      <c r="D20" s="316"/>
      <c r="E20" s="316" t="s">
        <v>39</v>
      </c>
      <c r="F20" s="316"/>
      <c r="G20" s="55" t="s">
        <v>4</v>
      </c>
      <c r="H20" s="55" t="s">
        <v>467</v>
      </c>
      <c r="I20" s="113" t="s">
        <v>480</v>
      </c>
      <c r="J20" s="416" t="s">
        <v>5</v>
      </c>
      <c r="K20" s="444"/>
    </row>
    <row r="21" spans="1:11" ht="21.95" customHeight="1" x14ac:dyDescent="0.15">
      <c r="A21" s="57">
        <v>1</v>
      </c>
      <c r="B21" s="55"/>
      <c r="C21" s="316" t="s">
        <v>481</v>
      </c>
      <c r="D21" s="316"/>
      <c r="E21" s="316"/>
      <c r="F21" s="316"/>
      <c r="G21" s="55"/>
      <c r="H21" s="55"/>
      <c r="I21" s="55"/>
      <c r="J21" s="416"/>
      <c r="K21" s="444"/>
    </row>
    <row r="22" spans="1:11" ht="21.95" customHeight="1" x14ac:dyDescent="0.15">
      <c r="A22" s="57">
        <v>2</v>
      </c>
      <c r="B22" s="55"/>
      <c r="C22" s="316" t="s">
        <v>481</v>
      </c>
      <c r="D22" s="316"/>
      <c r="E22" s="316"/>
      <c r="F22" s="316"/>
      <c r="G22" s="55"/>
      <c r="H22" s="55"/>
      <c r="I22" s="55"/>
      <c r="J22" s="416"/>
      <c r="K22" s="444"/>
    </row>
    <row r="23" spans="1:11" ht="21.95" customHeight="1" x14ac:dyDescent="0.15">
      <c r="A23" s="57">
        <v>3</v>
      </c>
      <c r="B23" s="55"/>
      <c r="C23" s="316" t="s">
        <v>481</v>
      </c>
      <c r="D23" s="316"/>
      <c r="E23" s="316"/>
      <c r="F23" s="316"/>
      <c r="G23" s="55"/>
      <c r="H23" s="55"/>
      <c r="I23" s="55"/>
      <c r="J23" s="416"/>
      <c r="K23" s="444"/>
    </row>
    <row r="24" spans="1:11" ht="21.95" customHeight="1" x14ac:dyDescent="0.15">
      <c r="A24" s="57">
        <v>4</v>
      </c>
      <c r="B24" s="55"/>
      <c r="C24" s="316" t="s">
        <v>481</v>
      </c>
      <c r="D24" s="316"/>
      <c r="E24" s="316"/>
      <c r="F24" s="316"/>
      <c r="G24" s="55"/>
      <c r="H24" s="55"/>
      <c r="I24" s="55"/>
      <c r="J24" s="416"/>
      <c r="K24" s="444"/>
    </row>
    <row r="25" spans="1:11" ht="21.95" customHeight="1" x14ac:dyDescent="0.15">
      <c r="A25" s="57">
        <v>5</v>
      </c>
      <c r="B25" s="55"/>
      <c r="C25" s="316" t="s">
        <v>481</v>
      </c>
      <c r="D25" s="316"/>
      <c r="E25" s="316"/>
      <c r="F25" s="316"/>
      <c r="G25" s="55"/>
      <c r="H25" s="55"/>
      <c r="I25" s="55"/>
      <c r="J25" s="416"/>
      <c r="K25" s="444"/>
    </row>
    <row r="26" spans="1:11" ht="21.95" customHeight="1" x14ac:dyDescent="0.15">
      <c r="A26" s="57">
        <v>6</v>
      </c>
      <c r="B26" s="55"/>
      <c r="C26" s="316" t="s">
        <v>481</v>
      </c>
      <c r="D26" s="316"/>
      <c r="E26" s="316"/>
      <c r="F26" s="316"/>
      <c r="G26" s="55"/>
      <c r="H26" s="55"/>
      <c r="I26" s="55"/>
      <c r="J26" s="416"/>
      <c r="K26" s="444"/>
    </row>
    <row r="27" spans="1:11" ht="21.95" customHeight="1" x14ac:dyDescent="0.15">
      <c r="A27" s="57">
        <v>7</v>
      </c>
      <c r="B27" s="55"/>
      <c r="C27" s="316" t="s">
        <v>481</v>
      </c>
      <c r="D27" s="316"/>
      <c r="E27" s="316"/>
      <c r="F27" s="316"/>
      <c r="G27" s="55"/>
      <c r="H27" s="55"/>
      <c r="I27" s="55"/>
      <c r="J27" s="416"/>
      <c r="K27" s="444"/>
    </row>
    <row r="28" spans="1:11" ht="21.95" customHeight="1" x14ac:dyDescent="0.15">
      <c r="A28" s="57">
        <v>8</v>
      </c>
      <c r="B28" s="55"/>
      <c r="C28" s="316" t="s">
        <v>481</v>
      </c>
      <c r="D28" s="316"/>
      <c r="E28" s="316"/>
      <c r="F28" s="316"/>
      <c r="G28" s="55"/>
      <c r="H28" s="55"/>
      <c r="I28" s="55"/>
      <c r="J28" s="416"/>
      <c r="K28" s="444"/>
    </row>
    <row r="29" spans="1:11" ht="21.95" customHeight="1" x14ac:dyDescent="0.15">
      <c r="A29" s="57">
        <v>9</v>
      </c>
      <c r="B29" s="55"/>
      <c r="C29" s="316" t="s">
        <v>481</v>
      </c>
      <c r="D29" s="316"/>
      <c r="E29" s="316"/>
      <c r="F29" s="316"/>
      <c r="G29" s="55"/>
      <c r="H29" s="55"/>
      <c r="I29" s="55"/>
      <c r="J29" s="416"/>
      <c r="K29" s="444"/>
    </row>
    <row r="30" spans="1:11" ht="21.95" customHeight="1" x14ac:dyDescent="0.15">
      <c r="A30" s="57">
        <v>10</v>
      </c>
      <c r="B30" s="55"/>
      <c r="C30" s="316" t="s">
        <v>481</v>
      </c>
      <c r="D30" s="316"/>
      <c r="E30" s="316"/>
      <c r="F30" s="316"/>
      <c r="G30" s="55"/>
      <c r="H30" s="55"/>
      <c r="I30" s="55"/>
      <c r="J30" s="416"/>
      <c r="K30" s="444"/>
    </row>
    <row r="31" spans="1:11" ht="21.95" customHeight="1" x14ac:dyDescent="0.15">
      <c r="A31" s="57">
        <v>11</v>
      </c>
      <c r="B31" s="55"/>
      <c r="C31" s="316" t="s">
        <v>481</v>
      </c>
      <c r="D31" s="316"/>
      <c r="E31" s="316"/>
      <c r="F31" s="316"/>
      <c r="G31" s="55"/>
      <c r="H31" s="55"/>
      <c r="I31" s="55"/>
      <c r="J31" s="416"/>
      <c r="K31" s="444"/>
    </row>
    <row r="32" spans="1:11" ht="21.95" customHeight="1" x14ac:dyDescent="0.15">
      <c r="A32" s="57">
        <v>12</v>
      </c>
      <c r="B32" s="55"/>
      <c r="C32" s="316" t="s">
        <v>481</v>
      </c>
      <c r="D32" s="316"/>
      <c r="E32" s="316"/>
      <c r="F32" s="316"/>
      <c r="G32" s="55"/>
      <c r="H32" s="55"/>
      <c r="I32" s="55"/>
      <c r="J32" s="416"/>
      <c r="K32" s="444"/>
    </row>
    <row r="33" spans="1:36" ht="21.95" customHeight="1" x14ac:dyDescent="0.15">
      <c r="A33" s="57">
        <v>13</v>
      </c>
      <c r="B33" s="55"/>
      <c r="C33" s="316" t="s">
        <v>481</v>
      </c>
      <c r="D33" s="316"/>
      <c r="E33" s="316"/>
      <c r="F33" s="316"/>
      <c r="G33" s="55"/>
      <c r="H33" s="55"/>
      <c r="I33" s="55"/>
      <c r="J33" s="416"/>
      <c r="K33" s="444"/>
    </row>
    <row r="34" spans="1:36" ht="21.95" customHeight="1" x14ac:dyDescent="0.15">
      <c r="A34" s="57">
        <v>14</v>
      </c>
      <c r="B34" s="55"/>
      <c r="C34" s="316" t="s">
        <v>481</v>
      </c>
      <c r="D34" s="316"/>
      <c r="E34" s="316"/>
      <c r="F34" s="316"/>
      <c r="G34" s="55"/>
      <c r="H34" s="55"/>
      <c r="I34" s="55"/>
      <c r="J34" s="416"/>
      <c r="K34" s="444"/>
    </row>
    <row r="35" spans="1:36" ht="21.95" customHeight="1" x14ac:dyDescent="0.15">
      <c r="A35" s="57">
        <v>15</v>
      </c>
      <c r="B35" s="55"/>
      <c r="C35" s="316" t="s">
        <v>481</v>
      </c>
      <c r="D35" s="316"/>
      <c r="E35" s="316"/>
      <c r="F35" s="316"/>
      <c r="G35" s="55"/>
      <c r="H35" s="55"/>
      <c r="I35" s="55"/>
      <c r="J35" s="416"/>
      <c r="K35" s="444"/>
    </row>
    <row r="36" spans="1:36" ht="21.95" customHeight="1" x14ac:dyDescent="0.15">
      <c r="A36" s="57">
        <v>16</v>
      </c>
      <c r="B36" s="55"/>
      <c r="C36" s="316" t="s">
        <v>481</v>
      </c>
      <c r="D36" s="316"/>
      <c r="E36" s="316"/>
      <c r="F36" s="316"/>
      <c r="G36" s="55"/>
      <c r="H36" s="55"/>
      <c r="I36" s="55"/>
      <c r="J36" s="416"/>
      <c r="K36" s="444"/>
    </row>
    <row r="37" spans="1:36" ht="21.95" customHeight="1" x14ac:dyDescent="0.15">
      <c r="A37" s="57">
        <v>17</v>
      </c>
      <c r="B37" s="55"/>
      <c r="C37" s="316" t="s">
        <v>481</v>
      </c>
      <c r="D37" s="316"/>
      <c r="E37" s="316"/>
      <c r="F37" s="316"/>
      <c r="G37" s="55"/>
      <c r="H37" s="55"/>
      <c r="I37" s="55"/>
      <c r="J37" s="416"/>
      <c r="K37" s="444"/>
    </row>
    <row r="38" spans="1:36" ht="21.95" customHeight="1" thickBot="1" x14ac:dyDescent="0.2">
      <c r="A38" s="69">
        <v>18</v>
      </c>
      <c r="B38" s="67"/>
      <c r="C38" s="317" t="s">
        <v>481</v>
      </c>
      <c r="D38" s="317"/>
      <c r="E38" s="317"/>
      <c r="F38" s="317"/>
      <c r="G38" s="67"/>
      <c r="H38" s="67"/>
      <c r="I38" s="67"/>
      <c r="J38" s="419"/>
      <c r="K38" s="443"/>
    </row>
    <row r="39" spans="1:36" x14ac:dyDescent="0.15">
      <c r="A39" s="13"/>
      <c r="B39" s="12"/>
      <c r="C39" s="12"/>
      <c r="D39" s="19"/>
      <c r="F39" s="12"/>
      <c r="G39" s="12"/>
      <c r="H39" s="12"/>
    </row>
    <row r="40" spans="1:36" x14ac:dyDescent="0.15">
      <c r="A40" s="58" t="s">
        <v>82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ht="4.5" customHeight="1" x14ac:dyDescent="0.15"/>
    <row r="42" spans="1:36" x14ac:dyDescent="0.15">
      <c r="A42" s="208" t="s">
        <v>507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6" ht="5.25" customHeight="1" x14ac:dyDescent="0.15"/>
    <row r="44" spans="1:36" ht="15" customHeight="1" x14ac:dyDescent="0.15">
      <c r="A44" s="12" t="s">
        <v>525</v>
      </c>
      <c r="B44" s="369" t="s">
        <v>375</v>
      </c>
      <c r="C44" s="211"/>
      <c r="D44" s="12"/>
      <c r="E44" s="12"/>
      <c r="F44" s="12"/>
      <c r="I44" s="19"/>
      <c r="J44" s="19"/>
      <c r="K44" s="12"/>
      <c r="L44" s="16"/>
      <c r="M44" s="16"/>
      <c r="N44" s="19"/>
      <c r="O44" s="16"/>
      <c r="P44" s="16"/>
      <c r="Q44" s="19"/>
    </row>
    <row r="45" spans="1:36" ht="19.5" customHeight="1" x14ac:dyDescent="0.15">
      <c r="B45" s="58"/>
      <c r="C45" s="2"/>
      <c r="D45" s="452" t="s">
        <v>59</v>
      </c>
      <c r="E45" s="452"/>
      <c r="F45" s="12" t="s">
        <v>60</v>
      </c>
      <c r="G45" s="320" t="s">
        <v>462</v>
      </c>
      <c r="H45" s="320"/>
      <c r="I45" s="320"/>
      <c r="J45" s="320"/>
      <c r="K45" s="16"/>
      <c r="L45" s="16"/>
      <c r="M45" s="16"/>
      <c r="N45" s="19"/>
      <c r="O45" s="16"/>
      <c r="P45" s="16"/>
      <c r="Q45" s="19"/>
    </row>
    <row r="46" spans="1:36" s="132" customFormat="1" ht="9.75" customHeight="1" x14ac:dyDescent="0.15">
      <c r="A46" s="161"/>
      <c r="B46" s="165"/>
      <c r="C46" s="141"/>
      <c r="D46" s="174"/>
      <c r="E46" s="174"/>
      <c r="F46" s="161"/>
      <c r="G46" s="150"/>
      <c r="H46" s="150"/>
      <c r="I46" s="150"/>
      <c r="J46" s="150"/>
      <c r="K46" s="150"/>
      <c r="L46" s="150"/>
      <c r="M46" s="150"/>
      <c r="N46" s="19"/>
      <c r="O46" s="150"/>
      <c r="P46" s="150"/>
      <c r="Q46" s="19"/>
    </row>
    <row r="47" spans="1:36" s="132" customFormat="1" ht="19.5" customHeight="1" x14ac:dyDescent="0.15">
      <c r="A47" s="161"/>
      <c r="B47" s="165"/>
      <c r="C47" s="141"/>
      <c r="D47" s="452" t="s">
        <v>59</v>
      </c>
      <c r="E47" s="452"/>
      <c r="F47" s="161" t="s">
        <v>60</v>
      </c>
      <c r="G47" s="320"/>
      <c r="H47" s="320"/>
      <c r="I47" s="320"/>
      <c r="J47" s="320"/>
      <c r="K47" s="150"/>
      <c r="L47" s="150"/>
      <c r="M47" s="150"/>
      <c r="N47" s="19"/>
      <c r="O47" s="150"/>
      <c r="P47" s="150"/>
      <c r="Q47" s="19"/>
    </row>
    <row r="48" spans="1:36" ht="9.75" customHeight="1" x14ac:dyDescent="0.15">
      <c r="B48" s="58"/>
      <c r="C48" s="2"/>
      <c r="D48" s="16"/>
      <c r="E48" s="16"/>
      <c r="F48" s="12"/>
      <c r="G48" s="16"/>
      <c r="H48" s="16"/>
      <c r="I48" s="16"/>
      <c r="J48" s="16"/>
      <c r="K48" s="16"/>
      <c r="L48" s="16"/>
      <c r="M48" s="16"/>
      <c r="N48" s="19"/>
      <c r="O48" s="16"/>
      <c r="P48" s="16"/>
      <c r="Q48" s="19"/>
    </row>
    <row r="49" spans="2:40" ht="19.5" customHeight="1" x14ac:dyDescent="0.15">
      <c r="B49" s="58"/>
      <c r="C49" s="2"/>
      <c r="D49" s="442" t="s">
        <v>59</v>
      </c>
      <c r="E49" s="442"/>
      <c r="F49" s="12" t="s">
        <v>60</v>
      </c>
      <c r="G49" s="320" t="s">
        <v>462</v>
      </c>
      <c r="H49" s="320"/>
      <c r="I49" s="320"/>
      <c r="J49" s="320"/>
      <c r="K49" s="16"/>
      <c r="L49" s="16"/>
      <c r="M49" s="16"/>
      <c r="N49" s="19"/>
      <c r="O49" s="16"/>
      <c r="P49" s="16"/>
      <c r="Q49" s="19"/>
    </row>
    <row r="50" spans="2:40" ht="9.75" customHeight="1" x14ac:dyDescent="0.15">
      <c r="B50" s="58"/>
      <c r="C50" s="2"/>
      <c r="D50" s="12"/>
      <c r="E50" s="12"/>
      <c r="F50" s="12"/>
      <c r="G50" s="16"/>
      <c r="H50" s="16"/>
      <c r="I50" s="16"/>
      <c r="J50" s="16"/>
      <c r="K50" s="16"/>
      <c r="L50" s="16"/>
      <c r="M50" s="16"/>
      <c r="N50" s="19"/>
      <c r="O50" s="16"/>
      <c r="P50" s="16"/>
      <c r="Q50" s="19"/>
    </row>
    <row r="51" spans="2:40" ht="21.6" customHeight="1" x14ac:dyDescent="0.15">
      <c r="D51" s="452" t="str">
        <f>IF(入力シート!B3="","",INDEX(入力シート!$G$2:$L$100,MATCH(入力シート!$B$3,入力シート!$G$2:$G$100,0),4))&amp;"中学校体育連盟"</f>
        <v>中学校体育連盟</v>
      </c>
      <c r="E51" s="452"/>
      <c r="F51" s="12" t="s">
        <v>11</v>
      </c>
      <c r="G51" s="320" t="str">
        <f>IF(入力シート!B3="","",INDEX(入力シート!$G$2:$L$100,MATCH(入力シート!$B$3,入力シート!$G$2:$G$100,0),5))</f>
        <v/>
      </c>
      <c r="H51" s="320"/>
      <c r="I51" s="320"/>
      <c r="J51" s="320"/>
      <c r="K51" s="16"/>
      <c r="L51" s="19"/>
      <c r="M51" s="19"/>
      <c r="N51" s="19"/>
      <c r="O51" s="19"/>
      <c r="P51" s="19"/>
      <c r="Q51" s="19"/>
    </row>
    <row r="52" spans="2:40" x14ac:dyDescent="0.15">
      <c r="G52" s="16"/>
      <c r="H52" s="16"/>
      <c r="I52" s="16"/>
      <c r="J52" s="16"/>
      <c r="K52" s="16"/>
      <c r="L52" s="16"/>
      <c r="M52" s="12"/>
      <c r="N52" s="12"/>
      <c r="O52" s="12"/>
      <c r="P52" s="16"/>
      <c r="Q52" s="16"/>
      <c r="R52" s="16"/>
      <c r="S52" s="16"/>
      <c r="T52" s="1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6"/>
      <c r="AH52" s="16"/>
      <c r="AI52" s="16"/>
      <c r="AJ52" s="16"/>
      <c r="AK52" s="16"/>
      <c r="AL52" s="16"/>
      <c r="AM52" s="16"/>
      <c r="AN52" s="19"/>
    </row>
  </sheetData>
  <mergeCells count="101">
    <mergeCell ref="D51:E51"/>
    <mergeCell ref="G51:J51"/>
    <mergeCell ref="G45:J45"/>
    <mergeCell ref="G49:J49"/>
    <mergeCell ref="D49:E49"/>
    <mergeCell ref="D45:E45"/>
    <mergeCell ref="D47:E47"/>
    <mergeCell ref="G47:J47"/>
    <mergeCell ref="C36:D36"/>
    <mergeCell ref="E36:F36"/>
    <mergeCell ref="J36:K36"/>
    <mergeCell ref="C37:D37"/>
    <mergeCell ref="E37:F37"/>
    <mergeCell ref="J37:K37"/>
    <mergeCell ref="C38:D38"/>
    <mergeCell ref="E38:F38"/>
    <mergeCell ref="J38:K38"/>
    <mergeCell ref="B44:C44"/>
    <mergeCell ref="A42:K42"/>
    <mergeCell ref="C34:D34"/>
    <mergeCell ref="E34:F34"/>
    <mergeCell ref="J34:K34"/>
    <mergeCell ref="C35:D35"/>
    <mergeCell ref="E35:F35"/>
    <mergeCell ref="J35:K35"/>
    <mergeCell ref="C32:D32"/>
    <mergeCell ref="E32:F32"/>
    <mergeCell ref="J32:K32"/>
    <mergeCell ref="C33:D33"/>
    <mergeCell ref="E33:F33"/>
    <mergeCell ref="J33:K33"/>
    <mergeCell ref="C30:D30"/>
    <mergeCell ref="E30:F30"/>
    <mergeCell ref="J30:K30"/>
    <mergeCell ref="C31:D31"/>
    <mergeCell ref="E31:F31"/>
    <mergeCell ref="J31:K31"/>
    <mergeCell ref="C28:D28"/>
    <mergeCell ref="E28:F28"/>
    <mergeCell ref="J28:K28"/>
    <mergeCell ref="C29:D29"/>
    <mergeCell ref="E29:F29"/>
    <mergeCell ref="J29:K29"/>
    <mergeCell ref="C26:D26"/>
    <mergeCell ref="E26:F26"/>
    <mergeCell ref="J26:K26"/>
    <mergeCell ref="C27:D27"/>
    <mergeCell ref="E27:F27"/>
    <mergeCell ref="J27:K27"/>
    <mergeCell ref="C24:D24"/>
    <mergeCell ref="E24:F24"/>
    <mergeCell ref="J24:K24"/>
    <mergeCell ref="C25:D25"/>
    <mergeCell ref="E25:F25"/>
    <mergeCell ref="J25:K25"/>
    <mergeCell ref="C22:D22"/>
    <mergeCell ref="E22:F22"/>
    <mergeCell ref="J22:K22"/>
    <mergeCell ref="C23:D23"/>
    <mergeCell ref="E23:F23"/>
    <mergeCell ref="J23:K23"/>
    <mergeCell ref="C20:D20"/>
    <mergeCell ref="E20:F20"/>
    <mergeCell ref="J20:K20"/>
    <mergeCell ref="C21:D21"/>
    <mergeCell ref="E21:F21"/>
    <mergeCell ref="J21:K21"/>
    <mergeCell ref="A11:B12"/>
    <mergeCell ref="C11:D12"/>
    <mergeCell ref="F11:F12"/>
    <mergeCell ref="G11:K12"/>
    <mergeCell ref="A9:B10"/>
    <mergeCell ref="C9:D10"/>
    <mergeCell ref="F9:F10"/>
    <mergeCell ref="G9:K10"/>
    <mergeCell ref="A17:B19"/>
    <mergeCell ref="G17:H17"/>
    <mergeCell ref="I17:J17"/>
    <mergeCell ref="G18:H18"/>
    <mergeCell ref="I18:J18"/>
    <mergeCell ref="G19:H19"/>
    <mergeCell ref="I19:J19"/>
    <mergeCell ref="C13:D14"/>
    <mergeCell ref="F13:F14"/>
    <mergeCell ref="G13:K14"/>
    <mergeCell ref="A15:B16"/>
    <mergeCell ref="C15:D16"/>
    <mergeCell ref="F15:F16"/>
    <mergeCell ref="G15:K16"/>
    <mergeCell ref="A13:B14"/>
    <mergeCell ref="A1:K1"/>
    <mergeCell ref="D2:F2"/>
    <mergeCell ref="G2:K2"/>
    <mergeCell ref="G5:H5"/>
    <mergeCell ref="A6:B6"/>
    <mergeCell ref="C6:E6"/>
    <mergeCell ref="G6:K6"/>
    <mergeCell ref="A7:B8"/>
    <mergeCell ref="C7:D8"/>
    <mergeCell ref="F7:F8"/>
    <mergeCell ref="G7:K8"/>
  </mergeCells>
  <phoneticPr fontId="2"/>
  <pageMargins left="0.78740157480314965" right="0.39370078740157483" top="0.39370078740157483" bottom="0.39370078740157483" header="0.51181102362204722" footer="0.51181102362204722"/>
  <pageSetup paperSize="9" scale="91" orientation="portrait" horizontalDpi="4294967293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1"/>
  <sheetViews>
    <sheetView topLeftCell="A34" workbookViewId="0">
      <selection activeCell="B51" sqref="B51"/>
    </sheetView>
  </sheetViews>
  <sheetFormatPr defaultColWidth="9" defaultRowHeight="13.5" x14ac:dyDescent="0.15"/>
  <cols>
    <col min="1" max="1" width="2.625" style="12" customWidth="1"/>
    <col min="2" max="61" width="2.625" style="13" customWidth="1"/>
    <col min="62" max="16384" width="9" style="13"/>
  </cols>
  <sheetData>
    <row r="1" spans="1:36" ht="11.25" customHeight="1" x14ac:dyDescent="0.15">
      <c r="D1" s="309" t="str">
        <f>"令和"&amp;入力シート!B1&amp;"年度　第"&amp;入力シート!B2&amp;"回　　佐賀県中学校総合体育大会"</f>
        <v>令和4年度　第59回　　佐賀県中学校総合体育大会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36" ht="11.25" customHeight="1" x14ac:dyDescent="0.15"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6" ht="11.25" customHeight="1" x14ac:dyDescent="0.15">
      <c r="C3" s="479" t="s">
        <v>79</v>
      </c>
      <c r="D3" s="479"/>
      <c r="E3" s="479"/>
      <c r="F3" s="479"/>
      <c r="H3" s="355" t="s">
        <v>64</v>
      </c>
      <c r="I3" s="356"/>
      <c r="J3" s="356"/>
      <c r="K3" s="356"/>
      <c r="L3" s="356"/>
      <c r="M3" s="356"/>
      <c r="N3" s="356"/>
      <c r="O3" s="356"/>
      <c r="P3" s="356"/>
      <c r="Q3" s="356"/>
      <c r="R3" s="357"/>
      <c r="T3" s="309" t="s">
        <v>8</v>
      </c>
      <c r="U3" s="309"/>
      <c r="V3" s="309"/>
      <c r="W3" s="309"/>
      <c r="X3" s="309"/>
      <c r="Y3" s="309"/>
      <c r="Z3" s="309"/>
      <c r="AA3" s="309"/>
    </row>
    <row r="4" spans="1:36" ht="11.25" customHeight="1" x14ac:dyDescent="0.15">
      <c r="C4" s="479"/>
      <c r="D4" s="479"/>
      <c r="E4" s="479"/>
      <c r="F4" s="479"/>
      <c r="H4" s="358"/>
      <c r="I4" s="359"/>
      <c r="J4" s="359"/>
      <c r="K4" s="359"/>
      <c r="L4" s="359"/>
      <c r="M4" s="359"/>
      <c r="N4" s="359"/>
      <c r="O4" s="359"/>
      <c r="P4" s="359"/>
      <c r="Q4" s="359"/>
      <c r="R4" s="360"/>
      <c r="T4" s="309"/>
      <c r="U4" s="309"/>
      <c r="V4" s="309"/>
      <c r="W4" s="309"/>
      <c r="X4" s="309"/>
      <c r="Y4" s="309"/>
      <c r="Z4" s="309"/>
      <c r="AA4" s="309"/>
    </row>
    <row r="5" spans="1:36" ht="11.25" customHeight="1" thickBot="1" x14ac:dyDescent="0.2"/>
    <row r="6" spans="1:36" ht="16.5" customHeight="1" x14ac:dyDescent="0.15">
      <c r="A6" s="480" t="s">
        <v>80</v>
      </c>
      <c r="B6" s="354"/>
      <c r="C6" s="354"/>
      <c r="D6" s="354"/>
      <c r="E6" s="354"/>
      <c r="F6" s="354"/>
      <c r="G6" s="354"/>
      <c r="H6" s="348" t="str">
        <f>IF(入力シート!B3="","",INDEX(入力シート!$G$2:$L$100,MATCH(入力シート!$B$3,入力シート!$G$2:$G$100,0),4))</f>
        <v/>
      </c>
      <c r="I6" s="329"/>
      <c r="J6" s="329"/>
      <c r="K6" s="329"/>
      <c r="L6" s="329"/>
      <c r="M6" s="329"/>
      <c r="N6" s="329"/>
      <c r="O6" s="329"/>
      <c r="P6" s="329"/>
      <c r="Q6" s="329"/>
      <c r="R6" s="349"/>
      <c r="S6" s="354" t="s">
        <v>20</v>
      </c>
      <c r="T6" s="354"/>
      <c r="U6" s="354"/>
      <c r="V6" s="354"/>
      <c r="W6" s="354"/>
      <c r="X6" s="354"/>
      <c r="Y6" s="354"/>
      <c r="Z6" s="28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89"/>
      <c r="AB6" s="289"/>
      <c r="AC6" s="289"/>
      <c r="AD6" s="289"/>
      <c r="AE6" s="289"/>
      <c r="AF6" s="289"/>
      <c r="AG6" s="289"/>
      <c r="AH6" s="289"/>
      <c r="AI6" s="289"/>
      <c r="AJ6" s="331"/>
    </row>
    <row r="7" spans="1:36" ht="16.5" customHeight="1" x14ac:dyDescent="0.15">
      <c r="A7" s="318"/>
      <c r="B7" s="319"/>
      <c r="C7" s="319"/>
      <c r="D7" s="319"/>
      <c r="E7" s="319"/>
      <c r="F7" s="319"/>
      <c r="G7" s="319"/>
      <c r="H7" s="350"/>
      <c r="I7" s="214"/>
      <c r="J7" s="214"/>
      <c r="K7" s="214"/>
      <c r="L7" s="214"/>
      <c r="M7" s="214"/>
      <c r="N7" s="214"/>
      <c r="O7" s="214"/>
      <c r="P7" s="214"/>
      <c r="Q7" s="214"/>
      <c r="R7" s="351"/>
      <c r="S7" s="319"/>
      <c r="T7" s="319"/>
      <c r="U7" s="319"/>
      <c r="V7" s="319"/>
      <c r="W7" s="319"/>
      <c r="X7" s="319"/>
      <c r="Y7" s="319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3"/>
    </row>
    <row r="8" spans="1:36" ht="16.5" customHeight="1" x14ac:dyDescent="0.15">
      <c r="A8" s="318" t="s">
        <v>420</v>
      </c>
      <c r="B8" s="319"/>
      <c r="C8" s="319"/>
      <c r="D8" s="319"/>
      <c r="E8" s="319"/>
      <c r="F8" s="319"/>
      <c r="G8" s="319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90" t="s">
        <v>424</v>
      </c>
      <c r="T8" s="392"/>
      <c r="U8" s="361" t="s">
        <v>449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2"/>
    </row>
    <row r="9" spans="1:36" ht="16.5" customHeight="1" x14ac:dyDescent="0.15">
      <c r="A9" s="318"/>
      <c r="B9" s="319"/>
      <c r="C9" s="319"/>
      <c r="D9" s="319"/>
      <c r="E9" s="319"/>
      <c r="F9" s="319"/>
      <c r="G9" s="319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83"/>
      <c r="T9" s="384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4"/>
    </row>
    <row r="10" spans="1:36" ht="16.5" customHeight="1" x14ac:dyDescent="0.15">
      <c r="A10" s="318" t="s">
        <v>2</v>
      </c>
      <c r="B10" s="319"/>
      <c r="C10" s="319"/>
      <c r="D10" s="319"/>
      <c r="E10" s="319"/>
      <c r="F10" s="319"/>
      <c r="G10" s="319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90" t="s">
        <v>424</v>
      </c>
      <c r="T10" s="392"/>
      <c r="U10" s="361" t="s">
        <v>434</v>
      </c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2"/>
    </row>
    <row r="11" spans="1:36" ht="16.5" customHeight="1" x14ac:dyDescent="0.15">
      <c r="A11" s="318"/>
      <c r="B11" s="319"/>
      <c r="C11" s="319"/>
      <c r="D11" s="319"/>
      <c r="E11" s="319"/>
      <c r="F11" s="319"/>
      <c r="G11" s="319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83"/>
      <c r="T11" s="384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4"/>
    </row>
    <row r="12" spans="1:36" ht="16.5" customHeight="1" x14ac:dyDescent="0.15">
      <c r="A12" s="342" t="s">
        <v>6</v>
      </c>
      <c r="B12" s="343"/>
      <c r="C12" s="343"/>
      <c r="D12" s="343"/>
      <c r="E12" s="343"/>
      <c r="F12" s="343"/>
      <c r="G12" s="344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90" t="s">
        <v>424</v>
      </c>
      <c r="T12" s="392"/>
      <c r="U12" s="361" t="s">
        <v>429</v>
      </c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2"/>
    </row>
    <row r="13" spans="1:36" ht="16.5" customHeight="1" thickBot="1" x14ac:dyDescent="0.2">
      <c r="A13" s="345"/>
      <c r="B13" s="346"/>
      <c r="C13" s="346"/>
      <c r="D13" s="346"/>
      <c r="E13" s="346"/>
      <c r="F13" s="346"/>
      <c r="G13" s="347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385"/>
      <c r="T13" s="386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</row>
    <row r="14" spans="1:36" ht="16.5" customHeight="1" x14ac:dyDescent="0.15">
      <c r="A14" s="320" t="s">
        <v>27</v>
      </c>
      <c r="B14" s="320"/>
      <c r="C14" s="320"/>
      <c r="D14" s="381"/>
      <c r="E14" s="381"/>
      <c r="F14" s="381"/>
      <c r="G14" s="381"/>
      <c r="H14" s="381"/>
      <c r="I14" s="381"/>
      <c r="J14" s="325"/>
      <c r="K14" s="325"/>
      <c r="L14" s="381"/>
      <c r="M14" s="381"/>
      <c r="N14" s="381"/>
      <c r="O14" s="95"/>
      <c r="P14" s="95"/>
      <c r="Q14" s="325"/>
      <c r="R14" s="325"/>
      <c r="S14" s="325"/>
      <c r="T14" s="381"/>
      <c r="U14" s="381"/>
      <c r="V14" s="381"/>
      <c r="W14" s="381"/>
      <c r="X14" s="381"/>
      <c r="Y14" s="381"/>
      <c r="Z14" s="381"/>
      <c r="AA14" s="95"/>
      <c r="AB14" s="95"/>
      <c r="AC14" s="95"/>
      <c r="AD14" s="95"/>
      <c r="AE14" s="95"/>
      <c r="AF14" s="95"/>
      <c r="AG14" s="95"/>
      <c r="AH14" s="95"/>
      <c r="AI14" s="95"/>
      <c r="AJ14" s="95"/>
    </row>
    <row r="15" spans="1:36" ht="16.5" customHeight="1" thickBot="1" x14ac:dyDescent="0.2">
      <c r="A15" s="320"/>
      <c r="B15" s="320"/>
      <c r="C15" s="320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95"/>
      <c r="P15" s="9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36" ht="16.5" customHeight="1" x14ac:dyDescent="0.15">
      <c r="A16" s="353" t="s">
        <v>62</v>
      </c>
      <c r="B16" s="328"/>
      <c r="C16" s="328"/>
      <c r="D16" s="328"/>
      <c r="E16" s="289" t="s">
        <v>65</v>
      </c>
      <c r="F16" s="289"/>
      <c r="G16" s="289"/>
      <c r="H16" s="289"/>
      <c r="I16" s="486" t="s">
        <v>408</v>
      </c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8"/>
      <c r="U16" s="380" t="s">
        <v>4</v>
      </c>
      <c r="V16" s="381"/>
      <c r="W16" s="381"/>
      <c r="X16" s="381"/>
      <c r="Y16" s="380" t="s">
        <v>421</v>
      </c>
      <c r="Z16" s="381"/>
      <c r="AA16" s="381"/>
      <c r="AB16" s="381"/>
      <c r="AC16" s="381"/>
      <c r="AD16" s="382"/>
      <c r="AE16" s="381" t="s">
        <v>422</v>
      </c>
      <c r="AF16" s="381"/>
      <c r="AG16" s="381"/>
      <c r="AH16" s="381"/>
      <c r="AI16" s="381"/>
      <c r="AJ16" s="401"/>
    </row>
    <row r="17" spans="1:38" ht="16.5" customHeight="1" x14ac:dyDescent="0.15">
      <c r="A17" s="330"/>
      <c r="B17" s="316"/>
      <c r="C17" s="316"/>
      <c r="D17" s="316"/>
      <c r="E17" s="332"/>
      <c r="F17" s="332"/>
      <c r="G17" s="332"/>
      <c r="H17" s="332"/>
      <c r="I17" s="476" t="s">
        <v>39</v>
      </c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8"/>
      <c r="U17" s="393"/>
      <c r="V17" s="394"/>
      <c r="W17" s="394"/>
      <c r="X17" s="394"/>
      <c r="Y17" s="393"/>
      <c r="Z17" s="394"/>
      <c r="AA17" s="394"/>
      <c r="AB17" s="394"/>
      <c r="AC17" s="394"/>
      <c r="AD17" s="395"/>
      <c r="AE17" s="394"/>
      <c r="AF17" s="394"/>
      <c r="AG17" s="394"/>
      <c r="AH17" s="394"/>
      <c r="AI17" s="394"/>
      <c r="AJ17" s="400"/>
    </row>
    <row r="18" spans="1:38" ht="16.5" customHeight="1" x14ac:dyDescent="0.15">
      <c r="A18" s="330">
        <v>1</v>
      </c>
      <c r="B18" s="316"/>
      <c r="C18" s="316"/>
      <c r="D18" s="316"/>
      <c r="E18" s="332" t="s">
        <v>42</v>
      </c>
      <c r="F18" s="332"/>
      <c r="G18" s="332"/>
      <c r="H18" s="332"/>
      <c r="I18" s="453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5"/>
      <c r="U18" s="390"/>
      <c r="V18" s="391"/>
      <c r="W18" s="391"/>
      <c r="X18" s="391"/>
      <c r="Y18" s="390"/>
      <c r="Z18" s="391"/>
      <c r="AA18" s="391"/>
      <c r="AB18" s="391"/>
      <c r="AC18" s="464" t="s">
        <v>430</v>
      </c>
      <c r="AD18" s="465"/>
      <c r="AE18" s="391"/>
      <c r="AF18" s="391"/>
      <c r="AG18" s="391"/>
      <c r="AH18" s="391"/>
      <c r="AI18" s="464" t="s">
        <v>431</v>
      </c>
      <c r="AJ18" s="472"/>
    </row>
    <row r="19" spans="1:38" ht="24" customHeight="1" x14ac:dyDescent="0.15">
      <c r="A19" s="330"/>
      <c r="B19" s="316"/>
      <c r="C19" s="316"/>
      <c r="D19" s="316"/>
      <c r="E19" s="332"/>
      <c r="F19" s="332"/>
      <c r="G19" s="332"/>
      <c r="H19" s="332"/>
      <c r="I19" s="476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8"/>
      <c r="U19" s="393"/>
      <c r="V19" s="394"/>
      <c r="W19" s="394"/>
      <c r="X19" s="394"/>
      <c r="Y19" s="393"/>
      <c r="Z19" s="394"/>
      <c r="AA19" s="394"/>
      <c r="AB19" s="394"/>
      <c r="AC19" s="470"/>
      <c r="AD19" s="471"/>
      <c r="AE19" s="394"/>
      <c r="AF19" s="394"/>
      <c r="AG19" s="394"/>
      <c r="AH19" s="394"/>
      <c r="AI19" s="470"/>
      <c r="AJ19" s="473"/>
    </row>
    <row r="20" spans="1:38" ht="16.5" customHeight="1" x14ac:dyDescent="0.15">
      <c r="A20" s="330">
        <v>2</v>
      </c>
      <c r="B20" s="316"/>
      <c r="C20" s="316"/>
      <c r="D20" s="316"/>
      <c r="E20" s="332" t="s">
        <v>43</v>
      </c>
      <c r="F20" s="332"/>
      <c r="G20" s="332"/>
      <c r="H20" s="332"/>
      <c r="I20" s="453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5"/>
      <c r="U20" s="390"/>
      <c r="V20" s="391"/>
      <c r="W20" s="391"/>
      <c r="X20" s="391"/>
      <c r="Y20" s="390"/>
      <c r="Z20" s="391"/>
      <c r="AA20" s="391"/>
      <c r="AB20" s="391"/>
      <c r="AC20" s="464" t="s">
        <v>430</v>
      </c>
      <c r="AD20" s="465"/>
      <c r="AE20" s="391"/>
      <c r="AF20" s="391"/>
      <c r="AG20" s="391"/>
      <c r="AH20" s="391"/>
      <c r="AI20" s="464" t="s">
        <v>431</v>
      </c>
      <c r="AJ20" s="472"/>
    </row>
    <row r="21" spans="1:38" ht="24" customHeight="1" x14ac:dyDescent="0.15">
      <c r="A21" s="330"/>
      <c r="B21" s="316"/>
      <c r="C21" s="316"/>
      <c r="D21" s="316"/>
      <c r="E21" s="332"/>
      <c r="F21" s="332"/>
      <c r="G21" s="332"/>
      <c r="H21" s="332"/>
      <c r="I21" s="476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8"/>
      <c r="U21" s="393"/>
      <c r="V21" s="394"/>
      <c r="W21" s="394"/>
      <c r="X21" s="394"/>
      <c r="Y21" s="393"/>
      <c r="Z21" s="394"/>
      <c r="AA21" s="394"/>
      <c r="AB21" s="394"/>
      <c r="AC21" s="470"/>
      <c r="AD21" s="471"/>
      <c r="AE21" s="394"/>
      <c r="AF21" s="394"/>
      <c r="AG21" s="394"/>
      <c r="AH21" s="394"/>
      <c r="AI21" s="470"/>
      <c r="AJ21" s="473"/>
    </row>
    <row r="22" spans="1:38" ht="16.5" customHeight="1" x14ac:dyDescent="0.15">
      <c r="A22" s="330">
        <v>3</v>
      </c>
      <c r="B22" s="316"/>
      <c r="C22" s="316"/>
      <c r="D22" s="316"/>
      <c r="E22" s="332" t="s">
        <v>44</v>
      </c>
      <c r="F22" s="332"/>
      <c r="G22" s="332"/>
      <c r="H22" s="332"/>
      <c r="I22" s="453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5"/>
      <c r="U22" s="390"/>
      <c r="V22" s="391"/>
      <c r="W22" s="391"/>
      <c r="X22" s="391"/>
      <c r="Y22" s="390"/>
      <c r="Z22" s="391"/>
      <c r="AA22" s="391"/>
      <c r="AB22" s="391"/>
      <c r="AC22" s="464" t="s">
        <v>430</v>
      </c>
      <c r="AD22" s="465"/>
      <c r="AE22" s="391"/>
      <c r="AF22" s="391"/>
      <c r="AG22" s="391"/>
      <c r="AH22" s="391"/>
      <c r="AI22" s="464" t="s">
        <v>431</v>
      </c>
      <c r="AJ22" s="472"/>
    </row>
    <row r="23" spans="1:38" ht="24" customHeight="1" x14ac:dyDescent="0.15">
      <c r="A23" s="330"/>
      <c r="B23" s="316"/>
      <c r="C23" s="316"/>
      <c r="D23" s="316"/>
      <c r="E23" s="332"/>
      <c r="F23" s="332"/>
      <c r="G23" s="332"/>
      <c r="H23" s="332"/>
      <c r="I23" s="476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8"/>
      <c r="U23" s="393"/>
      <c r="V23" s="394"/>
      <c r="W23" s="394"/>
      <c r="X23" s="394"/>
      <c r="Y23" s="393"/>
      <c r="Z23" s="394"/>
      <c r="AA23" s="394"/>
      <c r="AB23" s="394"/>
      <c r="AC23" s="470"/>
      <c r="AD23" s="471"/>
      <c r="AE23" s="394"/>
      <c r="AF23" s="394"/>
      <c r="AG23" s="394"/>
      <c r="AH23" s="394"/>
      <c r="AI23" s="470"/>
      <c r="AJ23" s="473"/>
    </row>
    <row r="24" spans="1:38" ht="16.5" customHeight="1" x14ac:dyDescent="0.15">
      <c r="A24" s="330">
        <v>4</v>
      </c>
      <c r="B24" s="316"/>
      <c r="C24" s="316"/>
      <c r="D24" s="316"/>
      <c r="E24" s="332" t="s">
        <v>45</v>
      </c>
      <c r="F24" s="332"/>
      <c r="G24" s="332"/>
      <c r="H24" s="332"/>
      <c r="I24" s="453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5"/>
      <c r="U24" s="390"/>
      <c r="V24" s="391"/>
      <c r="W24" s="391"/>
      <c r="X24" s="391"/>
      <c r="Y24" s="390"/>
      <c r="Z24" s="391"/>
      <c r="AA24" s="391"/>
      <c r="AB24" s="391"/>
      <c r="AC24" s="464" t="s">
        <v>430</v>
      </c>
      <c r="AD24" s="465"/>
      <c r="AE24" s="391"/>
      <c r="AF24" s="391"/>
      <c r="AG24" s="391"/>
      <c r="AH24" s="391"/>
      <c r="AI24" s="464" t="s">
        <v>431</v>
      </c>
      <c r="AJ24" s="472"/>
    </row>
    <row r="25" spans="1:38" ht="24" customHeight="1" x14ac:dyDescent="0.15">
      <c r="A25" s="330"/>
      <c r="B25" s="316"/>
      <c r="C25" s="316"/>
      <c r="D25" s="316"/>
      <c r="E25" s="332"/>
      <c r="F25" s="332"/>
      <c r="G25" s="332"/>
      <c r="H25" s="332"/>
      <c r="I25" s="476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8"/>
      <c r="U25" s="393"/>
      <c r="V25" s="394"/>
      <c r="W25" s="394"/>
      <c r="X25" s="394"/>
      <c r="Y25" s="393"/>
      <c r="Z25" s="394"/>
      <c r="AA25" s="394"/>
      <c r="AB25" s="394"/>
      <c r="AC25" s="470"/>
      <c r="AD25" s="471"/>
      <c r="AE25" s="394"/>
      <c r="AF25" s="394"/>
      <c r="AG25" s="394"/>
      <c r="AH25" s="394"/>
      <c r="AI25" s="470"/>
      <c r="AJ25" s="473"/>
    </row>
    <row r="26" spans="1:38" ht="16.5" customHeight="1" x14ac:dyDescent="0.15">
      <c r="A26" s="330">
        <v>5</v>
      </c>
      <c r="B26" s="316"/>
      <c r="C26" s="316"/>
      <c r="D26" s="316"/>
      <c r="E26" s="332" t="s">
        <v>45</v>
      </c>
      <c r="F26" s="332"/>
      <c r="G26" s="332"/>
      <c r="H26" s="332"/>
      <c r="I26" s="453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5"/>
      <c r="U26" s="390"/>
      <c r="V26" s="391"/>
      <c r="W26" s="391"/>
      <c r="X26" s="391"/>
      <c r="Y26" s="390"/>
      <c r="Z26" s="391"/>
      <c r="AA26" s="391"/>
      <c r="AB26" s="391"/>
      <c r="AC26" s="464" t="s">
        <v>430</v>
      </c>
      <c r="AD26" s="465"/>
      <c r="AE26" s="391"/>
      <c r="AF26" s="391"/>
      <c r="AG26" s="391"/>
      <c r="AH26" s="391"/>
      <c r="AI26" s="464" t="s">
        <v>431</v>
      </c>
      <c r="AJ26" s="472"/>
    </row>
    <row r="27" spans="1:38" ht="24" customHeight="1" thickBot="1" x14ac:dyDescent="0.2">
      <c r="A27" s="367"/>
      <c r="B27" s="317"/>
      <c r="C27" s="317"/>
      <c r="D27" s="317"/>
      <c r="E27" s="475"/>
      <c r="F27" s="475"/>
      <c r="G27" s="475"/>
      <c r="H27" s="475"/>
      <c r="I27" s="481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3"/>
      <c r="U27" s="385"/>
      <c r="V27" s="326"/>
      <c r="W27" s="326"/>
      <c r="X27" s="326"/>
      <c r="Y27" s="385"/>
      <c r="Z27" s="326"/>
      <c r="AA27" s="326"/>
      <c r="AB27" s="326"/>
      <c r="AC27" s="466"/>
      <c r="AD27" s="467"/>
      <c r="AE27" s="326"/>
      <c r="AF27" s="326"/>
      <c r="AG27" s="326"/>
      <c r="AH27" s="326"/>
      <c r="AI27" s="466"/>
      <c r="AJ27" s="474"/>
    </row>
    <row r="28" spans="1:38" ht="16.5" customHeight="1" x14ac:dyDescent="0.15">
      <c r="A28" s="325" t="s">
        <v>61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</row>
    <row r="29" spans="1:38" ht="16.5" customHeight="1" thickBot="1" x14ac:dyDescent="0.2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</row>
    <row r="30" spans="1:38" ht="16.5" customHeight="1" x14ac:dyDescent="0.15">
      <c r="A30" s="353" t="s">
        <v>62</v>
      </c>
      <c r="B30" s="468" t="s">
        <v>408</v>
      </c>
      <c r="C30" s="468"/>
      <c r="D30" s="468"/>
      <c r="E30" s="468"/>
      <c r="F30" s="468"/>
      <c r="G30" s="468"/>
      <c r="H30" s="468"/>
      <c r="I30" s="328" t="s">
        <v>4</v>
      </c>
      <c r="J30" s="328"/>
      <c r="K30" s="328" t="s">
        <v>421</v>
      </c>
      <c r="L30" s="328"/>
      <c r="M30" s="328"/>
      <c r="N30" s="328"/>
      <c r="O30" s="328" t="s">
        <v>422</v>
      </c>
      <c r="P30" s="328"/>
      <c r="Q30" s="328"/>
      <c r="R30" s="328"/>
      <c r="S30" s="328" t="s">
        <v>62</v>
      </c>
      <c r="T30" s="468" t="s">
        <v>408</v>
      </c>
      <c r="U30" s="468"/>
      <c r="V30" s="468"/>
      <c r="W30" s="468"/>
      <c r="X30" s="468"/>
      <c r="Y30" s="468"/>
      <c r="Z30" s="468"/>
      <c r="AA30" s="328" t="s">
        <v>4</v>
      </c>
      <c r="AB30" s="328"/>
      <c r="AC30" s="328" t="s">
        <v>421</v>
      </c>
      <c r="AD30" s="328"/>
      <c r="AE30" s="328"/>
      <c r="AF30" s="328"/>
      <c r="AG30" s="328" t="s">
        <v>422</v>
      </c>
      <c r="AH30" s="328"/>
      <c r="AI30" s="328"/>
      <c r="AJ30" s="337"/>
      <c r="AK30" s="19"/>
      <c r="AL30" s="95"/>
    </row>
    <row r="31" spans="1:38" ht="16.5" customHeight="1" x14ac:dyDescent="0.15">
      <c r="A31" s="330"/>
      <c r="B31" s="469" t="s">
        <v>39</v>
      </c>
      <c r="C31" s="469"/>
      <c r="D31" s="469"/>
      <c r="E31" s="469"/>
      <c r="F31" s="469"/>
      <c r="G31" s="469"/>
      <c r="H31" s="469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469" t="s">
        <v>39</v>
      </c>
      <c r="U31" s="469"/>
      <c r="V31" s="469"/>
      <c r="W31" s="469"/>
      <c r="X31" s="469"/>
      <c r="Y31" s="469"/>
      <c r="Z31" s="469"/>
      <c r="AA31" s="316"/>
      <c r="AB31" s="316"/>
      <c r="AC31" s="316"/>
      <c r="AD31" s="316"/>
      <c r="AE31" s="316"/>
      <c r="AF31" s="316"/>
      <c r="AG31" s="316"/>
      <c r="AH31" s="316"/>
      <c r="AI31" s="316"/>
      <c r="AJ31" s="327"/>
      <c r="AK31" s="95"/>
      <c r="AL31" s="95"/>
    </row>
    <row r="32" spans="1:38" ht="16.5" customHeight="1" x14ac:dyDescent="0.15">
      <c r="A32" s="330">
        <v>1</v>
      </c>
      <c r="B32" s="389"/>
      <c r="C32" s="389"/>
      <c r="D32" s="389"/>
      <c r="E32" s="389"/>
      <c r="F32" s="389"/>
      <c r="G32" s="389"/>
      <c r="H32" s="389"/>
      <c r="I32" s="316"/>
      <c r="J32" s="316"/>
      <c r="K32" s="316"/>
      <c r="L32" s="316"/>
      <c r="M32" s="416"/>
      <c r="N32" s="456" t="s">
        <v>430</v>
      </c>
      <c r="O32" s="316"/>
      <c r="P32" s="316"/>
      <c r="Q32" s="416"/>
      <c r="R32" s="456" t="s">
        <v>431</v>
      </c>
      <c r="S32" s="316">
        <v>5</v>
      </c>
      <c r="T32" s="461"/>
      <c r="U32" s="461"/>
      <c r="V32" s="461"/>
      <c r="W32" s="461"/>
      <c r="X32" s="461"/>
      <c r="Y32" s="461"/>
      <c r="Z32" s="461"/>
      <c r="AA32" s="316"/>
      <c r="AB32" s="316"/>
      <c r="AC32" s="316"/>
      <c r="AD32" s="316"/>
      <c r="AE32" s="416"/>
      <c r="AF32" s="456" t="s">
        <v>430</v>
      </c>
      <c r="AG32" s="316"/>
      <c r="AH32" s="316"/>
      <c r="AI32" s="416"/>
      <c r="AJ32" s="444" t="s">
        <v>431</v>
      </c>
    </row>
    <row r="33" spans="1:36" ht="24" customHeight="1" x14ac:dyDescent="0.15">
      <c r="A33" s="330"/>
      <c r="B33" s="458"/>
      <c r="C33" s="458"/>
      <c r="D33" s="458"/>
      <c r="E33" s="458"/>
      <c r="F33" s="458"/>
      <c r="G33" s="458"/>
      <c r="H33" s="458"/>
      <c r="I33" s="316"/>
      <c r="J33" s="316"/>
      <c r="K33" s="316"/>
      <c r="L33" s="316"/>
      <c r="M33" s="416"/>
      <c r="N33" s="456"/>
      <c r="O33" s="316"/>
      <c r="P33" s="316"/>
      <c r="Q33" s="416"/>
      <c r="R33" s="456"/>
      <c r="S33" s="316"/>
      <c r="T33" s="462"/>
      <c r="U33" s="462"/>
      <c r="V33" s="462"/>
      <c r="W33" s="462"/>
      <c r="X33" s="462"/>
      <c r="Y33" s="462"/>
      <c r="Z33" s="462"/>
      <c r="AA33" s="316"/>
      <c r="AB33" s="316"/>
      <c r="AC33" s="316"/>
      <c r="AD33" s="316"/>
      <c r="AE33" s="416"/>
      <c r="AF33" s="456"/>
      <c r="AG33" s="316"/>
      <c r="AH33" s="316"/>
      <c r="AI33" s="416"/>
      <c r="AJ33" s="444"/>
    </row>
    <row r="34" spans="1:36" ht="16.5" customHeight="1" x14ac:dyDescent="0.15">
      <c r="A34" s="330">
        <v>2</v>
      </c>
      <c r="B34" s="390"/>
      <c r="C34" s="391"/>
      <c r="D34" s="391"/>
      <c r="E34" s="391"/>
      <c r="F34" s="391"/>
      <c r="G34" s="391"/>
      <c r="H34" s="392"/>
      <c r="I34" s="316"/>
      <c r="J34" s="316"/>
      <c r="K34" s="316"/>
      <c r="L34" s="316"/>
      <c r="M34" s="416"/>
      <c r="N34" s="456" t="s">
        <v>430</v>
      </c>
      <c r="O34" s="316"/>
      <c r="P34" s="316"/>
      <c r="Q34" s="416"/>
      <c r="R34" s="456" t="s">
        <v>431</v>
      </c>
      <c r="S34" s="316">
        <v>6</v>
      </c>
      <c r="T34" s="461"/>
      <c r="U34" s="461"/>
      <c r="V34" s="461"/>
      <c r="W34" s="461"/>
      <c r="X34" s="461"/>
      <c r="Y34" s="461"/>
      <c r="Z34" s="461"/>
      <c r="AA34" s="316"/>
      <c r="AB34" s="316"/>
      <c r="AC34" s="316"/>
      <c r="AD34" s="316"/>
      <c r="AE34" s="416"/>
      <c r="AF34" s="456" t="s">
        <v>430</v>
      </c>
      <c r="AG34" s="316"/>
      <c r="AH34" s="316"/>
      <c r="AI34" s="416"/>
      <c r="AJ34" s="444" t="s">
        <v>431</v>
      </c>
    </row>
    <row r="35" spans="1:36" ht="24" customHeight="1" x14ac:dyDescent="0.15">
      <c r="A35" s="330"/>
      <c r="B35" s="458"/>
      <c r="C35" s="458"/>
      <c r="D35" s="458"/>
      <c r="E35" s="458"/>
      <c r="F35" s="458"/>
      <c r="G35" s="458"/>
      <c r="H35" s="458"/>
      <c r="I35" s="316"/>
      <c r="J35" s="316"/>
      <c r="K35" s="316"/>
      <c r="L35" s="316"/>
      <c r="M35" s="416"/>
      <c r="N35" s="456"/>
      <c r="O35" s="316"/>
      <c r="P35" s="316"/>
      <c r="Q35" s="416"/>
      <c r="R35" s="456"/>
      <c r="S35" s="316"/>
      <c r="T35" s="462"/>
      <c r="U35" s="462"/>
      <c r="V35" s="462"/>
      <c r="W35" s="462"/>
      <c r="X35" s="462"/>
      <c r="Y35" s="462"/>
      <c r="Z35" s="462"/>
      <c r="AA35" s="316"/>
      <c r="AB35" s="316"/>
      <c r="AC35" s="316"/>
      <c r="AD35" s="316"/>
      <c r="AE35" s="416"/>
      <c r="AF35" s="456"/>
      <c r="AG35" s="316"/>
      <c r="AH35" s="316"/>
      <c r="AI35" s="416"/>
      <c r="AJ35" s="444"/>
    </row>
    <row r="36" spans="1:36" ht="16.5" customHeight="1" x14ac:dyDescent="0.15">
      <c r="A36" s="330">
        <v>3</v>
      </c>
      <c r="B36" s="390"/>
      <c r="C36" s="391"/>
      <c r="D36" s="391"/>
      <c r="E36" s="391"/>
      <c r="F36" s="391"/>
      <c r="G36" s="391"/>
      <c r="H36" s="392"/>
      <c r="I36" s="316"/>
      <c r="J36" s="316"/>
      <c r="K36" s="316"/>
      <c r="L36" s="316"/>
      <c r="M36" s="416"/>
      <c r="N36" s="456" t="s">
        <v>430</v>
      </c>
      <c r="O36" s="316"/>
      <c r="P36" s="316"/>
      <c r="Q36" s="416"/>
      <c r="R36" s="456" t="s">
        <v>431</v>
      </c>
      <c r="S36" s="316">
        <v>7</v>
      </c>
      <c r="T36" s="460"/>
      <c r="U36" s="460"/>
      <c r="V36" s="460"/>
      <c r="W36" s="460"/>
      <c r="X36" s="460"/>
      <c r="Y36" s="460"/>
      <c r="Z36" s="460"/>
      <c r="AA36" s="316"/>
      <c r="AB36" s="316"/>
      <c r="AC36" s="316"/>
      <c r="AD36" s="316"/>
      <c r="AE36" s="416"/>
      <c r="AF36" s="456" t="s">
        <v>430</v>
      </c>
      <c r="AG36" s="316"/>
      <c r="AH36" s="316"/>
      <c r="AI36" s="416"/>
      <c r="AJ36" s="444" t="s">
        <v>431</v>
      </c>
    </row>
    <row r="37" spans="1:36" ht="24" customHeight="1" x14ac:dyDescent="0.15">
      <c r="A37" s="330"/>
      <c r="B37" s="458"/>
      <c r="C37" s="458"/>
      <c r="D37" s="458"/>
      <c r="E37" s="458"/>
      <c r="F37" s="458"/>
      <c r="G37" s="458"/>
      <c r="H37" s="458"/>
      <c r="I37" s="316"/>
      <c r="J37" s="316"/>
      <c r="K37" s="316"/>
      <c r="L37" s="316"/>
      <c r="M37" s="416"/>
      <c r="N37" s="456"/>
      <c r="O37" s="316"/>
      <c r="P37" s="316"/>
      <c r="Q37" s="416"/>
      <c r="R37" s="456"/>
      <c r="S37" s="316"/>
      <c r="T37" s="463"/>
      <c r="U37" s="463"/>
      <c r="V37" s="463"/>
      <c r="W37" s="463"/>
      <c r="X37" s="463"/>
      <c r="Y37" s="463"/>
      <c r="Z37" s="463"/>
      <c r="AA37" s="316"/>
      <c r="AB37" s="316"/>
      <c r="AC37" s="316"/>
      <c r="AD37" s="316"/>
      <c r="AE37" s="416"/>
      <c r="AF37" s="456"/>
      <c r="AG37" s="316"/>
      <c r="AH37" s="316"/>
      <c r="AI37" s="416"/>
      <c r="AJ37" s="444"/>
    </row>
    <row r="38" spans="1:36" ht="16.5" customHeight="1" x14ac:dyDescent="0.15">
      <c r="A38" s="330">
        <v>4</v>
      </c>
      <c r="B38" s="453"/>
      <c r="C38" s="454"/>
      <c r="D38" s="454"/>
      <c r="E38" s="454"/>
      <c r="F38" s="454"/>
      <c r="G38" s="454"/>
      <c r="H38" s="455"/>
      <c r="I38" s="316"/>
      <c r="J38" s="316"/>
      <c r="K38" s="316"/>
      <c r="L38" s="316"/>
      <c r="M38" s="416"/>
      <c r="N38" s="456" t="s">
        <v>430</v>
      </c>
      <c r="O38" s="316"/>
      <c r="P38" s="316"/>
      <c r="Q38" s="416"/>
      <c r="R38" s="456" t="s">
        <v>431</v>
      </c>
      <c r="S38" s="316">
        <v>8</v>
      </c>
      <c r="T38" s="460"/>
      <c r="U38" s="460"/>
      <c r="V38" s="460"/>
      <c r="W38" s="460"/>
      <c r="X38" s="460"/>
      <c r="Y38" s="460"/>
      <c r="Z38" s="460"/>
      <c r="AA38" s="316"/>
      <c r="AB38" s="316"/>
      <c r="AC38" s="316"/>
      <c r="AD38" s="316"/>
      <c r="AE38" s="416"/>
      <c r="AF38" s="456" t="s">
        <v>430</v>
      </c>
      <c r="AG38" s="316"/>
      <c r="AH38" s="316"/>
      <c r="AI38" s="416"/>
      <c r="AJ38" s="444" t="s">
        <v>431</v>
      </c>
    </row>
    <row r="39" spans="1:36" ht="24" customHeight="1" thickBot="1" x14ac:dyDescent="0.2">
      <c r="A39" s="367"/>
      <c r="B39" s="459"/>
      <c r="C39" s="459"/>
      <c r="D39" s="459"/>
      <c r="E39" s="459"/>
      <c r="F39" s="459"/>
      <c r="G39" s="459"/>
      <c r="H39" s="459"/>
      <c r="I39" s="317"/>
      <c r="J39" s="317"/>
      <c r="K39" s="317"/>
      <c r="L39" s="317"/>
      <c r="M39" s="419"/>
      <c r="N39" s="457"/>
      <c r="O39" s="317"/>
      <c r="P39" s="317"/>
      <c r="Q39" s="419"/>
      <c r="R39" s="457"/>
      <c r="S39" s="317"/>
      <c r="T39" s="267"/>
      <c r="U39" s="267"/>
      <c r="V39" s="267"/>
      <c r="W39" s="267"/>
      <c r="X39" s="267"/>
      <c r="Y39" s="267"/>
      <c r="Z39" s="267"/>
      <c r="AA39" s="317"/>
      <c r="AB39" s="317"/>
      <c r="AC39" s="317"/>
      <c r="AD39" s="317"/>
      <c r="AE39" s="419"/>
      <c r="AF39" s="457"/>
      <c r="AG39" s="317"/>
      <c r="AH39" s="317"/>
      <c r="AI39" s="419"/>
      <c r="AJ39" s="443"/>
    </row>
    <row r="40" spans="1:36" ht="13.5" customHeight="1" x14ac:dyDescent="0.15">
      <c r="A40" s="13"/>
    </row>
    <row r="41" spans="1:36" ht="13.5" customHeight="1" x14ac:dyDescent="0.15">
      <c r="A41" s="13"/>
      <c r="C41" s="240" t="s">
        <v>9</v>
      </c>
      <c r="D41" s="240"/>
      <c r="E41" s="240"/>
    </row>
    <row r="42" spans="1:36" ht="12" customHeight="1" x14ac:dyDescent="0.15">
      <c r="A42" s="13"/>
      <c r="F42" s="290"/>
      <c r="G42" s="292"/>
      <c r="H42" s="292"/>
      <c r="I42" s="368"/>
      <c r="J42" s="238" t="s">
        <v>29</v>
      </c>
      <c r="K42" s="240"/>
      <c r="M42" s="240" t="s">
        <v>36</v>
      </c>
      <c r="N42" s="240"/>
      <c r="O42" s="240" t="s">
        <v>511</v>
      </c>
      <c r="P42" s="240"/>
      <c r="Q42" s="240"/>
      <c r="R42" s="240" t="s">
        <v>63</v>
      </c>
      <c r="S42" s="396"/>
      <c r="T42" s="290">
        <f>F42*700</f>
        <v>0</v>
      </c>
      <c r="U42" s="292"/>
      <c r="V42" s="292"/>
      <c r="W42" s="292"/>
      <c r="X42" s="292"/>
      <c r="Y42" s="292"/>
      <c r="Z42" s="292"/>
      <c r="AA42" s="368"/>
      <c r="AB42" s="238" t="s">
        <v>10</v>
      </c>
      <c r="AC42" s="240"/>
    </row>
    <row r="43" spans="1:36" ht="12" customHeight="1" x14ac:dyDescent="0.15">
      <c r="A43" s="13"/>
      <c r="F43" s="350"/>
      <c r="G43" s="214"/>
      <c r="H43" s="214"/>
      <c r="I43" s="351"/>
      <c r="J43" s="238"/>
      <c r="K43" s="240"/>
      <c r="M43" s="240"/>
      <c r="N43" s="240"/>
      <c r="O43" s="240"/>
      <c r="P43" s="240"/>
      <c r="Q43" s="240"/>
      <c r="R43" s="240"/>
      <c r="S43" s="396"/>
      <c r="T43" s="350"/>
      <c r="U43" s="214"/>
      <c r="V43" s="214"/>
      <c r="W43" s="214"/>
      <c r="X43" s="214"/>
      <c r="Y43" s="214"/>
      <c r="Z43" s="214"/>
      <c r="AA43" s="351"/>
      <c r="AB43" s="238"/>
      <c r="AC43" s="240"/>
    </row>
    <row r="45" spans="1:36" ht="17.25" customHeight="1" x14ac:dyDescent="0.15">
      <c r="C45" s="485" t="s">
        <v>134</v>
      </c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</row>
    <row r="47" spans="1:36" x14ac:dyDescent="0.15">
      <c r="C47" s="208" t="s">
        <v>502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</row>
    <row r="49" spans="2:36" x14ac:dyDescent="0.15">
      <c r="B49" s="240" t="s">
        <v>537</v>
      </c>
      <c r="C49" s="240"/>
      <c r="D49" s="240"/>
      <c r="E49" s="240"/>
      <c r="F49" s="240"/>
      <c r="G49" s="214"/>
      <c r="H49" s="214"/>
      <c r="I49" s="13" t="s">
        <v>32</v>
      </c>
      <c r="J49" s="214"/>
      <c r="K49" s="214"/>
      <c r="L49" s="19" t="s">
        <v>33</v>
      </c>
    </row>
    <row r="50" spans="2:36" x14ac:dyDescent="0.15">
      <c r="L50" s="19"/>
    </row>
    <row r="51" spans="2:36" ht="15.75" customHeight="1" x14ac:dyDescent="0.15">
      <c r="E51" s="19"/>
      <c r="F51" s="320"/>
      <c r="G51" s="320"/>
      <c r="H51" s="320"/>
      <c r="I51" s="320"/>
      <c r="J51" s="19"/>
      <c r="K51" s="19"/>
      <c r="L51" s="19"/>
      <c r="M51" s="19"/>
      <c r="N51" s="19"/>
      <c r="O51" s="19"/>
      <c r="P51" s="214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1" s="214"/>
      <c r="R51" s="214"/>
      <c r="S51" s="214"/>
      <c r="T51" s="214"/>
      <c r="U51" s="214"/>
      <c r="V51" s="214"/>
      <c r="W51" s="214"/>
      <c r="X51" s="19"/>
      <c r="Y51" s="320" t="s">
        <v>60</v>
      </c>
      <c r="Z51" s="320"/>
      <c r="AA51" s="320"/>
      <c r="AB51" s="214" t="str">
        <f>IF(入力シート!B4="","",入力シート!B4)</f>
        <v/>
      </c>
      <c r="AC51" s="214"/>
      <c r="AD51" s="214"/>
      <c r="AE51" s="214"/>
      <c r="AF51" s="214"/>
      <c r="AG51" s="214"/>
      <c r="AH51" s="214"/>
      <c r="AJ51" s="20" t="s">
        <v>12</v>
      </c>
    </row>
  </sheetData>
  <mergeCells count="175">
    <mergeCell ref="AB51:AH51"/>
    <mergeCell ref="E20:H21"/>
    <mergeCell ref="E22:H23"/>
    <mergeCell ref="G49:H49"/>
    <mergeCell ref="J49:K49"/>
    <mergeCell ref="F42:I43"/>
    <mergeCell ref="M42:N43"/>
    <mergeCell ref="Y51:AA51"/>
    <mergeCell ref="T14:U15"/>
    <mergeCell ref="T42:AA43"/>
    <mergeCell ref="F51:I51"/>
    <mergeCell ref="P51:W51"/>
    <mergeCell ref="S28:AJ29"/>
    <mergeCell ref="AB42:AC43"/>
    <mergeCell ref="C45:U45"/>
    <mergeCell ref="C41:E41"/>
    <mergeCell ref="J42:K43"/>
    <mergeCell ref="I16:T16"/>
    <mergeCell ref="I17:T17"/>
    <mergeCell ref="I20:T20"/>
    <mergeCell ref="I21:T21"/>
    <mergeCell ref="V14:Z15"/>
    <mergeCell ref="A14:C15"/>
    <mergeCell ref="D14:I15"/>
    <mergeCell ref="E24:H25"/>
    <mergeCell ref="E26:H27"/>
    <mergeCell ref="B49:F49"/>
    <mergeCell ref="F28:R29"/>
    <mergeCell ref="A28:E29"/>
    <mergeCell ref="O42:Q43"/>
    <mergeCell ref="A30:A31"/>
    <mergeCell ref="A32:A33"/>
    <mergeCell ref="A34:A35"/>
    <mergeCell ref="R42:S43"/>
    <mergeCell ref="A24:D25"/>
    <mergeCell ref="I24:T24"/>
    <mergeCell ref="I25:T25"/>
    <mergeCell ref="I26:T26"/>
    <mergeCell ref="I27:T27"/>
    <mergeCell ref="A38:A39"/>
    <mergeCell ref="T39:Z39"/>
    <mergeCell ref="K32:M33"/>
    <mergeCell ref="O32:Q33"/>
    <mergeCell ref="R32:R33"/>
    <mergeCell ref="B33:H33"/>
    <mergeCell ref="B32:H32"/>
    <mergeCell ref="N32:N33"/>
    <mergeCell ref="A36:A37"/>
    <mergeCell ref="H3:R4"/>
    <mergeCell ref="T3:AA4"/>
    <mergeCell ref="C3:F4"/>
    <mergeCell ref="D1:AD2"/>
    <mergeCell ref="A6:G7"/>
    <mergeCell ref="S6:Y7"/>
    <mergeCell ref="Z6:AJ7"/>
    <mergeCell ref="H6:R7"/>
    <mergeCell ref="A8:G9"/>
    <mergeCell ref="H8:R9"/>
    <mergeCell ref="S8:T9"/>
    <mergeCell ref="U8:AJ9"/>
    <mergeCell ref="AI20:AJ21"/>
    <mergeCell ref="AI22:AJ23"/>
    <mergeCell ref="A10:G11"/>
    <mergeCell ref="H10:R11"/>
    <mergeCell ref="H12:R13"/>
    <mergeCell ref="S10:T11"/>
    <mergeCell ref="S12:T13"/>
    <mergeCell ref="U10:AJ11"/>
    <mergeCell ref="U12:AJ13"/>
    <mergeCell ref="A12:G13"/>
    <mergeCell ref="A16:D17"/>
    <mergeCell ref="A18:D19"/>
    <mergeCell ref="E16:H17"/>
    <mergeCell ref="E18:H19"/>
    <mergeCell ref="A20:D21"/>
    <mergeCell ref="A22:D23"/>
    <mergeCell ref="J14:K15"/>
    <mergeCell ref="L14:N15"/>
    <mergeCell ref="Q14:S15"/>
    <mergeCell ref="I23:T23"/>
    <mergeCell ref="I18:T18"/>
    <mergeCell ref="I19:T19"/>
    <mergeCell ref="I22:T22"/>
    <mergeCell ref="Y24:AB25"/>
    <mergeCell ref="AC24:AD25"/>
    <mergeCell ref="Y26:AB27"/>
    <mergeCell ref="Y16:AD17"/>
    <mergeCell ref="AE16:AJ17"/>
    <mergeCell ref="U18:X19"/>
    <mergeCell ref="U20:X21"/>
    <mergeCell ref="U22:X23"/>
    <mergeCell ref="U24:X25"/>
    <mergeCell ref="U16:X17"/>
    <mergeCell ref="AC18:AD19"/>
    <mergeCell ref="Y18:AB19"/>
    <mergeCell ref="Y20:AB21"/>
    <mergeCell ref="AC20:AD21"/>
    <mergeCell ref="Y22:AB23"/>
    <mergeCell ref="AC22:AD23"/>
    <mergeCell ref="AI24:AJ25"/>
    <mergeCell ref="AI26:AJ27"/>
    <mergeCell ref="AE18:AH19"/>
    <mergeCell ref="AE20:AH21"/>
    <mergeCell ref="AE22:AH23"/>
    <mergeCell ref="AE24:AH25"/>
    <mergeCell ref="AE26:AH27"/>
    <mergeCell ref="AI18:AJ19"/>
    <mergeCell ref="AC26:AD27"/>
    <mergeCell ref="U26:X27"/>
    <mergeCell ref="I30:J31"/>
    <mergeCell ref="K30:N31"/>
    <mergeCell ref="O30:R31"/>
    <mergeCell ref="T30:Z30"/>
    <mergeCell ref="T31:Z31"/>
    <mergeCell ref="S30:S31"/>
    <mergeCell ref="A26:D27"/>
    <mergeCell ref="B30:H30"/>
    <mergeCell ref="B31:H31"/>
    <mergeCell ref="AC30:AF31"/>
    <mergeCell ref="S32:S33"/>
    <mergeCell ref="S34:S35"/>
    <mergeCell ref="S36:S37"/>
    <mergeCell ref="K34:M35"/>
    <mergeCell ref="AG30:AJ31"/>
    <mergeCell ref="AA30:AB31"/>
    <mergeCell ref="AA32:AB33"/>
    <mergeCell ref="AJ34:AJ35"/>
    <mergeCell ref="O34:Q35"/>
    <mergeCell ref="AG34:AI35"/>
    <mergeCell ref="AF32:AF33"/>
    <mergeCell ref="AJ32:AJ33"/>
    <mergeCell ref="AC32:AE33"/>
    <mergeCell ref="AG32:AI33"/>
    <mergeCell ref="T32:Z32"/>
    <mergeCell ref="T33:Z33"/>
    <mergeCell ref="T34:Z34"/>
    <mergeCell ref="T35:Z35"/>
    <mergeCell ref="T36:Z36"/>
    <mergeCell ref="T37:Z37"/>
    <mergeCell ref="I32:J33"/>
    <mergeCell ref="I34:J35"/>
    <mergeCell ref="I36:J37"/>
    <mergeCell ref="I38:J39"/>
    <mergeCell ref="N34:N35"/>
    <mergeCell ref="R34:R35"/>
    <mergeCell ref="K36:M37"/>
    <mergeCell ref="N36:N37"/>
    <mergeCell ref="O36:Q37"/>
    <mergeCell ref="R36:R37"/>
    <mergeCell ref="K38:M39"/>
    <mergeCell ref="N38:N39"/>
    <mergeCell ref="O38:Q39"/>
    <mergeCell ref="R38:R39"/>
    <mergeCell ref="C47:AJ47"/>
    <mergeCell ref="B34:H34"/>
    <mergeCell ref="B36:H36"/>
    <mergeCell ref="B38:H38"/>
    <mergeCell ref="AC36:AE37"/>
    <mergeCell ref="AF36:AF37"/>
    <mergeCell ref="AG36:AI37"/>
    <mergeCell ref="AJ36:AJ37"/>
    <mergeCell ref="AC38:AE39"/>
    <mergeCell ref="AF38:AF39"/>
    <mergeCell ref="AG38:AI39"/>
    <mergeCell ref="AJ38:AJ39"/>
    <mergeCell ref="AA34:AB35"/>
    <mergeCell ref="AA36:AB37"/>
    <mergeCell ref="AA38:AB39"/>
    <mergeCell ref="AC34:AE35"/>
    <mergeCell ref="AF34:AF35"/>
    <mergeCell ref="B35:H35"/>
    <mergeCell ref="B37:H37"/>
    <mergeCell ref="B39:H39"/>
    <mergeCell ref="T38:Z38"/>
    <mergeCell ref="S38:S39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topLeftCell="A16" workbookViewId="0">
      <selection activeCell="J26" sqref="J26"/>
    </sheetView>
  </sheetViews>
  <sheetFormatPr defaultColWidth="9" defaultRowHeight="13.5" x14ac:dyDescent="0.15"/>
  <cols>
    <col min="1" max="9" width="9" style="1"/>
    <col min="10" max="10" width="7.125" style="1" customWidth="1"/>
    <col min="11" max="16384" width="9" style="1"/>
  </cols>
  <sheetData>
    <row r="1" spans="1:10" ht="24" customHeight="1" x14ac:dyDescent="0.15">
      <c r="A1" s="493" t="s">
        <v>82</v>
      </c>
      <c r="B1" s="493"/>
      <c r="C1" s="493"/>
      <c r="D1" s="493"/>
    </row>
    <row r="2" spans="1:10" x14ac:dyDescent="0.15">
      <c r="A2" s="494" t="str">
        <f>"令和"&amp;入力シート!B1&amp;"年度　第"&amp;入力シート!B2&amp;"回　　佐賀県中学校総合体育大会"</f>
        <v>令和4年度　第59回　　佐賀県中学校総合体育大会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x14ac:dyDescent="0.15">
      <c r="A3" s="494"/>
      <c r="B3" s="494"/>
      <c r="C3" s="494"/>
      <c r="D3" s="494"/>
      <c r="E3" s="494"/>
      <c r="F3" s="494"/>
      <c r="G3" s="494"/>
      <c r="H3" s="494"/>
      <c r="I3" s="494"/>
      <c r="J3" s="494"/>
    </row>
    <row r="4" spans="1:10" ht="21" x14ac:dyDescent="0.15">
      <c r="A4" s="116"/>
      <c r="B4" s="116"/>
      <c r="C4" s="116"/>
      <c r="D4" s="496"/>
      <c r="E4" s="496"/>
      <c r="F4" s="496"/>
      <c r="G4" s="496"/>
      <c r="H4" s="496"/>
      <c r="I4" s="116"/>
      <c r="J4" s="116"/>
    </row>
    <row r="5" spans="1:10" ht="21" x14ac:dyDescent="0.15">
      <c r="A5" s="116"/>
      <c r="B5" s="116"/>
      <c r="C5" s="116"/>
      <c r="D5" s="496"/>
      <c r="E5" s="496"/>
      <c r="F5" s="496"/>
      <c r="G5" s="496"/>
      <c r="H5" s="496"/>
      <c r="I5" s="116"/>
      <c r="J5" s="116"/>
    </row>
    <row r="6" spans="1:10" ht="15" customHeight="1" x14ac:dyDescent="0.15">
      <c r="B6" s="495" t="s">
        <v>403</v>
      </c>
      <c r="C6" s="495"/>
      <c r="D6" s="495"/>
      <c r="E6" s="495"/>
      <c r="F6" s="495"/>
      <c r="G6" s="495"/>
      <c r="H6" s="495"/>
      <c r="I6" s="495"/>
    </row>
    <row r="7" spans="1:10" ht="15" customHeight="1" x14ac:dyDescent="0.15">
      <c r="B7" s="495"/>
      <c r="C7" s="495"/>
      <c r="D7" s="495"/>
      <c r="E7" s="495"/>
      <c r="F7" s="495"/>
      <c r="G7" s="495"/>
      <c r="H7" s="495"/>
      <c r="I7" s="495"/>
    </row>
    <row r="8" spans="1:10" ht="15" customHeight="1" x14ac:dyDescent="0.15">
      <c r="B8" s="495"/>
      <c r="C8" s="495"/>
      <c r="D8" s="495"/>
      <c r="E8" s="495"/>
      <c r="F8" s="495"/>
      <c r="G8" s="495"/>
      <c r="H8" s="495"/>
      <c r="I8" s="495"/>
    </row>
    <row r="9" spans="1:10" ht="15" customHeight="1" x14ac:dyDescent="0.15"/>
    <row r="10" spans="1:10" ht="15" customHeight="1" x14ac:dyDescent="0.15">
      <c r="A10" s="314" t="s">
        <v>404</v>
      </c>
      <c r="B10" s="314"/>
    </row>
    <row r="11" spans="1:10" ht="15" customHeight="1" x14ac:dyDescent="0.15">
      <c r="A11" s="314"/>
      <c r="B11" s="314"/>
      <c r="F11" s="8"/>
    </row>
    <row r="12" spans="1:10" ht="15" customHeight="1" x14ac:dyDescent="0.15">
      <c r="B12" s="201" t="s">
        <v>39</v>
      </c>
      <c r="C12" s="201"/>
      <c r="D12" s="201"/>
      <c r="E12" s="201"/>
      <c r="F12" s="201" t="s">
        <v>4</v>
      </c>
      <c r="G12" s="201" t="s">
        <v>405</v>
      </c>
      <c r="H12" s="201"/>
      <c r="I12" s="201"/>
      <c r="J12" s="201"/>
    </row>
    <row r="13" spans="1:10" ht="15" customHeight="1" x14ac:dyDescent="0.15"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15" customHeight="1" x14ac:dyDescent="0.15">
      <c r="B14" s="201"/>
      <c r="C14" s="201"/>
      <c r="D14" s="201"/>
      <c r="E14" s="201"/>
      <c r="F14" s="491"/>
      <c r="G14" s="201"/>
      <c r="H14" s="201"/>
      <c r="I14" s="201"/>
      <c r="J14" s="201"/>
    </row>
    <row r="15" spans="1:10" ht="15" customHeight="1" x14ac:dyDescent="0.15">
      <c r="B15" s="201"/>
      <c r="C15" s="201"/>
      <c r="D15" s="201"/>
      <c r="E15" s="201"/>
      <c r="F15" s="491"/>
      <c r="G15" s="201"/>
      <c r="H15" s="201"/>
      <c r="I15" s="201"/>
      <c r="J15" s="201"/>
    </row>
    <row r="16" spans="1:10" ht="15" customHeight="1" x14ac:dyDescent="0.15">
      <c r="B16" s="201"/>
      <c r="C16" s="201"/>
      <c r="D16" s="201"/>
      <c r="E16" s="201"/>
      <c r="F16" s="491"/>
      <c r="G16" s="201"/>
      <c r="H16" s="201"/>
      <c r="I16" s="201"/>
      <c r="J16" s="201"/>
    </row>
    <row r="17" spans="1:10" ht="15" customHeight="1" x14ac:dyDescent="0.15">
      <c r="B17" s="201" t="s">
        <v>39</v>
      </c>
      <c r="C17" s="201"/>
      <c r="D17" s="201"/>
      <c r="E17" s="201"/>
      <c r="F17" s="201" t="s">
        <v>4</v>
      </c>
      <c r="G17" s="201" t="s">
        <v>405</v>
      </c>
      <c r="H17" s="201"/>
      <c r="I17" s="201"/>
      <c r="J17" s="201"/>
    </row>
    <row r="18" spans="1:10" ht="15" customHeight="1" x14ac:dyDescent="0.15">
      <c r="B18" s="201"/>
      <c r="C18" s="201"/>
      <c r="D18" s="201"/>
      <c r="E18" s="201"/>
      <c r="F18" s="201"/>
      <c r="G18" s="201"/>
      <c r="H18" s="201"/>
      <c r="I18" s="201"/>
      <c r="J18" s="201"/>
    </row>
    <row r="19" spans="1:10" ht="15" customHeight="1" x14ac:dyDescent="0.15">
      <c r="A19" s="24"/>
      <c r="B19" s="201"/>
      <c r="C19" s="201"/>
      <c r="D19" s="201"/>
      <c r="E19" s="201"/>
      <c r="F19" s="491"/>
      <c r="G19" s="201"/>
      <c r="H19" s="201"/>
      <c r="I19" s="201"/>
      <c r="J19" s="201"/>
    </row>
    <row r="20" spans="1:10" ht="15" customHeight="1" x14ac:dyDescent="0.15">
      <c r="A20" s="24"/>
      <c r="B20" s="201"/>
      <c r="C20" s="201"/>
      <c r="D20" s="201"/>
      <c r="E20" s="201"/>
      <c r="F20" s="491"/>
      <c r="G20" s="201"/>
      <c r="H20" s="201"/>
      <c r="I20" s="201"/>
      <c r="J20" s="201"/>
    </row>
    <row r="21" spans="1:10" ht="15" customHeight="1" x14ac:dyDescent="0.15">
      <c r="A21" s="8"/>
      <c r="B21" s="201"/>
      <c r="C21" s="201"/>
      <c r="D21" s="201"/>
      <c r="E21" s="201"/>
      <c r="F21" s="491"/>
      <c r="G21" s="201"/>
      <c r="H21" s="201"/>
      <c r="I21" s="201"/>
      <c r="J21" s="201"/>
    </row>
    <row r="22" spans="1:10" ht="15" customHeight="1" x14ac:dyDescent="0.15"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5" customHeight="1" x14ac:dyDescent="0.15">
      <c r="B23" s="24"/>
      <c r="C23" s="24"/>
      <c r="D23" s="24"/>
      <c r="E23" s="24"/>
      <c r="F23" s="90"/>
      <c r="G23" s="24"/>
      <c r="H23" s="24"/>
      <c r="I23" s="24"/>
      <c r="J23" s="24"/>
    </row>
    <row r="24" spans="1:10" ht="15" customHeight="1" x14ac:dyDescent="0.15">
      <c r="B24" s="8"/>
      <c r="C24" s="8"/>
      <c r="D24" s="8"/>
      <c r="E24" s="8"/>
      <c r="F24" s="25"/>
      <c r="G24" s="8"/>
      <c r="H24" s="8"/>
      <c r="I24" s="8"/>
      <c r="J24" s="8"/>
    </row>
    <row r="25" spans="1:10" ht="15" customHeight="1" x14ac:dyDescent="0.15"/>
    <row r="26" spans="1:10" ht="15" customHeight="1" x14ac:dyDescent="0.15">
      <c r="A26" s="314" t="s">
        <v>406</v>
      </c>
      <c r="B26" s="314"/>
    </row>
    <row r="27" spans="1:10" ht="15" customHeight="1" x14ac:dyDescent="0.15">
      <c r="A27" s="314"/>
      <c r="B27" s="314"/>
    </row>
    <row r="28" spans="1:10" ht="15" customHeight="1" x14ac:dyDescent="0.15">
      <c r="B28" s="233"/>
      <c r="C28" s="237"/>
      <c r="D28" s="237"/>
      <c r="E28" s="237"/>
      <c r="F28" s="237"/>
      <c r="G28" s="237"/>
      <c r="H28" s="237"/>
      <c r="I28" s="237"/>
      <c r="J28" s="252"/>
    </row>
    <row r="29" spans="1:10" ht="15" customHeight="1" x14ac:dyDescent="0.15">
      <c r="B29" s="497"/>
      <c r="C29" s="251"/>
      <c r="D29" s="251"/>
      <c r="E29" s="251"/>
      <c r="F29" s="251"/>
      <c r="G29" s="251"/>
      <c r="H29" s="251"/>
      <c r="I29" s="251"/>
      <c r="J29" s="498"/>
    </row>
    <row r="30" spans="1:10" ht="15" customHeight="1" x14ac:dyDescent="0.15">
      <c r="B30" s="497"/>
      <c r="C30" s="251"/>
      <c r="D30" s="251"/>
      <c r="E30" s="251"/>
      <c r="F30" s="251"/>
      <c r="G30" s="251"/>
      <c r="H30" s="251"/>
      <c r="I30" s="251"/>
      <c r="J30" s="498"/>
    </row>
    <row r="31" spans="1:10" ht="15" customHeight="1" x14ac:dyDescent="0.15">
      <c r="B31" s="277"/>
      <c r="C31" s="207"/>
      <c r="D31" s="207"/>
      <c r="E31" s="207"/>
      <c r="F31" s="207"/>
      <c r="G31" s="207"/>
      <c r="H31" s="207"/>
      <c r="I31" s="207"/>
      <c r="J31" s="250"/>
    </row>
    <row r="32" spans="1:10" ht="15" customHeight="1" x14ac:dyDescent="0.15"/>
    <row r="33" spans="1:9" ht="15" customHeight="1" x14ac:dyDescent="0.15">
      <c r="B33" s="492" t="s">
        <v>545</v>
      </c>
      <c r="C33" s="492"/>
      <c r="D33" s="492"/>
      <c r="E33" s="492"/>
      <c r="F33" s="492"/>
      <c r="G33" s="492"/>
      <c r="H33" s="492"/>
      <c r="I33" s="492"/>
    </row>
    <row r="34" spans="1:9" ht="15" customHeight="1" x14ac:dyDescent="0.15">
      <c r="B34" s="492"/>
      <c r="C34" s="492"/>
      <c r="D34" s="492"/>
      <c r="E34" s="492"/>
      <c r="F34" s="492"/>
      <c r="G34" s="492"/>
      <c r="H34" s="492"/>
      <c r="I34" s="492"/>
    </row>
    <row r="35" spans="1:9" ht="15" customHeight="1" x14ac:dyDescent="0.15">
      <c r="B35" s="490" t="s">
        <v>407</v>
      </c>
      <c r="C35" s="490"/>
      <c r="D35" s="490"/>
      <c r="E35" s="490"/>
      <c r="F35" s="490"/>
      <c r="G35" s="490"/>
    </row>
    <row r="36" spans="1:9" ht="15" customHeight="1" x14ac:dyDescent="0.15">
      <c r="B36" s="490"/>
      <c r="C36" s="490"/>
      <c r="D36" s="490"/>
      <c r="E36" s="490"/>
      <c r="F36" s="490"/>
      <c r="G36" s="490"/>
    </row>
    <row r="37" spans="1:9" ht="15" customHeight="1" x14ac:dyDescent="0.15"/>
    <row r="38" spans="1:9" ht="17.25" customHeight="1" x14ac:dyDescent="0.15">
      <c r="A38" s="23" t="s">
        <v>486</v>
      </c>
      <c r="B38" s="23" t="str">
        <f>入力シート!B1&amp;"　　年"</f>
        <v>4　　年</v>
      </c>
      <c r="C38" s="23" t="s">
        <v>135</v>
      </c>
      <c r="D38" s="23" t="s">
        <v>136</v>
      </c>
    </row>
    <row r="39" spans="1:9" ht="16.5" customHeight="1" x14ac:dyDescent="0.15">
      <c r="D39" s="251" t="s">
        <v>5</v>
      </c>
      <c r="E39" s="25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39" s="251"/>
      <c r="G39" s="251"/>
      <c r="H39" s="251"/>
      <c r="I39" s="251"/>
    </row>
    <row r="40" spans="1:9" ht="16.5" customHeight="1" x14ac:dyDescent="0.15">
      <c r="D40" s="207"/>
      <c r="E40" s="207"/>
      <c r="F40" s="207"/>
      <c r="G40" s="207"/>
      <c r="H40" s="207"/>
      <c r="I40" s="207"/>
    </row>
    <row r="41" spans="1:9" ht="16.5" customHeight="1" x14ac:dyDescent="0.15">
      <c r="D41" s="314" t="s">
        <v>98</v>
      </c>
      <c r="E41" s="251" t="str">
        <f>IF(入力シート!B4="","",入力シート!B4)</f>
        <v/>
      </c>
      <c r="F41" s="251"/>
      <c r="G41" s="251"/>
      <c r="H41" s="251"/>
      <c r="I41" s="251"/>
    </row>
    <row r="42" spans="1:9" x14ac:dyDescent="0.15">
      <c r="D42" s="314"/>
      <c r="E42" s="207"/>
      <c r="F42" s="207"/>
      <c r="G42" s="207"/>
      <c r="H42" s="207"/>
      <c r="I42" s="207"/>
    </row>
    <row r="43" spans="1:9" s="31" customFormat="1" ht="27.75" customHeight="1" x14ac:dyDescent="0.15">
      <c r="A43" s="32" t="s">
        <v>487</v>
      </c>
      <c r="B43" s="32" t="str">
        <f>入力シート!B1&amp;"　　年"</f>
        <v>4　　年</v>
      </c>
      <c r="C43" s="32" t="s">
        <v>137</v>
      </c>
      <c r="D43" s="33" t="s">
        <v>136</v>
      </c>
    </row>
    <row r="44" spans="1:9" ht="16.5" customHeight="1" x14ac:dyDescent="0.15">
      <c r="D44" s="284" t="str">
        <f>IF(入力シート!B3="","",INDEX(入力シート!$G$2:$L$100,MATCH(入力シート!$B$3,入力シート!$G$2:$G$100,0),4))&amp;"中学校体育連盟"</f>
        <v>中学校体育連盟</v>
      </c>
      <c r="E44" s="284"/>
      <c r="F44" s="284"/>
      <c r="G44" s="284"/>
      <c r="H44" s="284"/>
      <c r="I44" s="24"/>
    </row>
    <row r="45" spans="1:9" ht="16.5" customHeight="1" x14ac:dyDescent="0.15">
      <c r="D45" s="284"/>
      <c r="E45" s="284"/>
      <c r="F45" s="284"/>
      <c r="G45" s="284"/>
      <c r="H45" s="284"/>
      <c r="I45" s="24"/>
    </row>
    <row r="46" spans="1:9" ht="16.5" customHeight="1" x14ac:dyDescent="0.15">
      <c r="D46" s="314" t="s">
        <v>97</v>
      </c>
      <c r="E46" s="251" t="str">
        <f>IF(入力シート!B3="","",INDEX(入力シート!$G$2:$L$100,MATCH(入力シート!$B$3,入力シート!$G$2:$G$100,0),5))</f>
        <v/>
      </c>
      <c r="F46" s="251"/>
      <c r="G46" s="251"/>
      <c r="H46" s="251"/>
      <c r="I46" s="251"/>
    </row>
    <row r="47" spans="1:9" ht="16.5" customHeight="1" x14ac:dyDescent="0.15">
      <c r="D47" s="314"/>
      <c r="E47" s="207"/>
      <c r="F47" s="207"/>
      <c r="G47" s="207"/>
      <c r="H47" s="207"/>
      <c r="I47" s="207"/>
    </row>
    <row r="48" spans="1:9" x14ac:dyDescent="0.15">
      <c r="D48" s="22"/>
    </row>
    <row r="49" spans="1:9" ht="22.5" customHeight="1" x14ac:dyDescent="0.15">
      <c r="A49" s="8"/>
      <c r="B49" s="8"/>
      <c r="C49" s="284"/>
      <c r="D49" s="284"/>
      <c r="E49" s="284"/>
      <c r="F49" s="284"/>
      <c r="G49" s="284"/>
      <c r="H49" s="284"/>
      <c r="I49" s="8"/>
    </row>
    <row r="50" spans="1:9" ht="25.5" customHeight="1" x14ac:dyDescent="0.15">
      <c r="A50" s="10"/>
      <c r="B50" s="10"/>
      <c r="C50" s="10"/>
      <c r="D50" s="10"/>
      <c r="E50" s="8"/>
      <c r="F50" s="8"/>
      <c r="G50" s="8"/>
      <c r="H50" s="8"/>
      <c r="I50" s="8"/>
    </row>
    <row r="51" spans="1:9" x14ac:dyDescent="0.15">
      <c r="A51" s="8"/>
      <c r="B51" s="8"/>
      <c r="C51" s="8"/>
      <c r="D51" s="489"/>
      <c r="E51" s="489"/>
      <c r="F51" s="489"/>
      <c r="G51" s="24"/>
      <c r="H51" s="24"/>
      <c r="I51" s="24"/>
    </row>
    <row r="52" spans="1:9" x14ac:dyDescent="0.15">
      <c r="A52" s="8"/>
      <c r="B52" s="8"/>
      <c r="C52" s="8"/>
      <c r="D52" s="489"/>
      <c r="E52" s="489"/>
      <c r="F52" s="489"/>
      <c r="G52" s="24"/>
      <c r="H52" s="24"/>
      <c r="I52" s="24"/>
    </row>
    <row r="53" spans="1:9" x14ac:dyDescent="0.15">
      <c r="A53" s="8"/>
      <c r="B53" s="8"/>
      <c r="C53" s="8"/>
      <c r="D53" s="8"/>
      <c r="E53" s="489"/>
      <c r="F53" s="258"/>
      <c r="G53" s="258"/>
      <c r="H53" s="258"/>
      <c r="I53" s="251"/>
    </row>
    <row r="54" spans="1:9" x14ac:dyDescent="0.15">
      <c r="A54" s="8"/>
      <c r="B54" s="8"/>
      <c r="C54" s="8"/>
      <c r="D54" s="8"/>
      <c r="E54" s="489"/>
      <c r="F54" s="258"/>
      <c r="G54" s="258"/>
      <c r="H54" s="258"/>
      <c r="I54" s="251"/>
    </row>
    <row r="55" spans="1:9" x14ac:dyDescent="0.15">
      <c r="A55" s="8"/>
      <c r="B55" s="8"/>
      <c r="C55" s="8"/>
      <c r="D55" s="8"/>
      <c r="E55" s="8"/>
      <c r="F55" s="8"/>
      <c r="G55" s="8"/>
      <c r="H55" s="8"/>
      <c r="I55" s="8"/>
    </row>
  </sheetData>
  <mergeCells count="36">
    <mergeCell ref="B33:I34"/>
    <mergeCell ref="A1:D1"/>
    <mergeCell ref="A2:J3"/>
    <mergeCell ref="B6:I8"/>
    <mergeCell ref="A10:B11"/>
    <mergeCell ref="B12:E13"/>
    <mergeCell ref="F12:F13"/>
    <mergeCell ref="G12:J13"/>
    <mergeCell ref="D4:G5"/>
    <mergeCell ref="H4:H5"/>
    <mergeCell ref="B19:E21"/>
    <mergeCell ref="F19:F21"/>
    <mergeCell ref="G19:J21"/>
    <mergeCell ref="A26:B27"/>
    <mergeCell ref="B28:J31"/>
    <mergeCell ref="B14:E16"/>
    <mergeCell ref="F14:F16"/>
    <mergeCell ref="G14:J16"/>
    <mergeCell ref="B17:E18"/>
    <mergeCell ref="F17:F18"/>
    <mergeCell ref="G17:J18"/>
    <mergeCell ref="B35:G36"/>
    <mergeCell ref="D39:D40"/>
    <mergeCell ref="E39:I40"/>
    <mergeCell ref="D41:D42"/>
    <mergeCell ref="E41:H42"/>
    <mergeCell ref="I41:I42"/>
    <mergeCell ref="E53:E54"/>
    <mergeCell ref="F53:H54"/>
    <mergeCell ref="I53:I54"/>
    <mergeCell ref="D44:H45"/>
    <mergeCell ref="D46:D47"/>
    <mergeCell ref="E46:H47"/>
    <mergeCell ref="I46:I47"/>
    <mergeCell ref="C49:H49"/>
    <mergeCell ref="D51:F52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7"/>
  <sheetViews>
    <sheetView topLeftCell="A25" workbookViewId="0">
      <selection activeCell="K41" sqref="K41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493" t="s">
        <v>82</v>
      </c>
      <c r="B1" s="493"/>
      <c r="C1" s="493"/>
      <c r="D1" s="493"/>
    </row>
    <row r="2" spans="1:10" x14ac:dyDescent="0.15">
      <c r="A2" s="494" t="str">
        <f>"令和"&amp;入力シート!B1&amp;"年度　第"&amp;入力シート!B2&amp;"回　　佐賀県中学校総合体育大会"</f>
        <v>令和4年度　第59回　　佐賀県中学校総合体育大会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x14ac:dyDescent="0.15">
      <c r="A3" s="494"/>
      <c r="B3" s="494"/>
      <c r="C3" s="494"/>
      <c r="D3" s="494"/>
      <c r="E3" s="494"/>
      <c r="F3" s="494"/>
      <c r="G3" s="494"/>
      <c r="H3" s="494"/>
      <c r="I3" s="494"/>
      <c r="J3" s="494"/>
    </row>
    <row r="4" spans="1:10" ht="21" x14ac:dyDescent="0.15">
      <c r="A4" s="116"/>
      <c r="B4" s="116"/>
      <c r="C4" s="116"/>
      <c r="D4" s="503"/>
      <c r="E4" s="504"/>
      <c r="F4" s="504"/>
      <c r="G4" s="505"/>
      <c r="H4" s="502" t="s">
        <v>460</v>
      </c>
      <c r="I4" s="116"/>
      <c r="J4" s="116"/>
    </row>
    <row r="5" spans="1:10" ht="21" x14ac:dyDescent="0.15">
      <c r="A5" s="116"/>
      <c r="B5" s="116"/>
      <c r="C5" s="116"/>
      <c r="D5" s="506"/>
      <c r="E5" s="507"/>
      <c r="F5" s="507"/>
      <c r="G5" s="508"/>
      <c r="H5" s="502"/>
      <c r="I5" s="116"/>
      <c r="J5" s="116"/>
    </row>
    <row r="6" spans="1:10" ht="9" customHeight="1" x14ac:dyDescent="0.15"/>
    <row r="7" spans="1:10" ht="16.5" customHeight="1" x14ac:dyDescent="0.15">
      <c r="D7" s="509" t="s">
        <v>83</v>
      </c>
      <c r="E7" s="509"/>
      <c r="F7" s="509"/>
      <c r="G7" s="509"/>
    </row>
    <row r="8" spans="1:10" ht="16.5" customHeight="1" x14ac:dyDescent="0.15">
      <c r="D8" s="509"/>
      <c r="E8" s="509"/>
      <c r="F8" s="509"/>
      <c r="G8" s="509"/>
    </row>
    <row r="9" spans="1:10" ht="16.5" customHeight="1" x14ac:dyDescent="0.15">
      <c r="D9" s="509"/>
      <c r="E9" s="509"/>
      <c r="F9" s="509"/>
      <c r="G9" s="509"/>
    </row>
    <row r="10" spans="1:10" ht="9" customHeight="1" x14ac:dyDescent="0.15"/>
    <row r="11" spans="1:10" ht="16.5" customHeight="1" x14ac:dyDescent="0.15">
      <c r="A11" s="314" t="s">
        <v>84</v>
      </c>
      <c r="B11" s="314"/>
    </row>
    <row r="12" spans="1:10" ht="16.5" customHeight="1" x14ac:dyDescent="0.15">
      <c r="A12" s="314"/>
      <c r="B12" s="314"/>
    </row>
    <row r="13" spans="1:10" ht="16.5" customHeight="1" x14ac:dyDescent="0.15">
      <c r="B13" s="201" t="s">
        <v>39</v>
      </c>
      <c r="C13" s="201"/>
      <c r="D13" s="201"/>
      <c r="E13" s="201"/>
      <c r="F13" s="201" t="s">
        <v>4</v>
      </c>
      <c r="G13" s="201" t="s">
        <v>25</v>
      </c>
      <c r="H13" s="201"/>
      <c r="I13" s="201"/>
      <c r="J13" s="201"/>
    </row>
    <row r="14" spans="1:10" ht="16.5" customHeight="1" x14ac:dyDescent="0.15"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0" ht="16.5" customHeight="1" x14ac:dyDescent="0.15">
      <c r="B15" s="201"/>
      <c r="C15" s="201"/>
      <c r="D15" s="201"/>
      <c r="E15" s="201"/>
      <c r="F15" s="491" t="s">
        <v>85</v>
      </c>
      <c r="G15" s="201"/>
      <c r="H15" s="201"/>
      <c r="I15" s="201"/>
      <c r="J15" s="201"/>
    </row>
    <row r="16" spans="1:10" ht="16.5" customHeight="1" x14ac:dyDescent="0.15">
      <c r="B16" s="201"/>
      <c r="C16" s="201"/>
      <c r="D16" s="201"/>
      <c r="E16" s="201"/>
      <c r="F16" s="491"/>
      <c r="G16" s="201"/>
      <c r="H16" s="201"/>
      <c r="I16" s="201"/>
      <c r="J16" s="201"/>
    </row>
    <row r="17" spans="1:10" ht="16.5" customHeight="1" x14ac:dyDescent="0.15">
      <c r="B17" s="201"/>
      <c r="C17" s="201"/>
      <c r="D17" s="201"/>
      <c r="E17" s="201"/>
      <c r="F17" s="491"/>
      <c r="G17" s="201"/>
      <c r="H17" s="201"/>
      <c r="I17" s="201"/>
      <c r="J17" s="201"/>
    </row>
    <row r="18" spans="1:10" ht="16.5" customHeight="1" x14ac:dyDescent="0.15"/>
    <row r="19" spans="1:10" ht="16.5" customHeight="1" x14ac:dyDescent="0.15"/>
    <row r="20" spans="1:10" ht="16.5" customHeight="1" x14ac:dyDescent="0.15">
      <c r="A20" s="314" t="s">
        <v>86</v>
      </c>
      <c r="B20" s="314"/>
    </row>
    <row r="21" spans="1:10" ht="16.5" customHeight="1" x14ac:dyDescent="0.15">
      <c r="A21" s="314"/>
      <c r="B21" s="314"/>
    </row>
    <row r="22" spans="1:10" ht="16.5" customHeight="1" x14ac:dyDescent="0.15">
      <c r="B22" s="201" t="s">
        <v>39</v>
      </c>
      <c r="C22" s="201"/>
      <c r="D22" s="201"/>
      <c r="E22" s="201"/>
      <c r="F22" s="201" t="s">
        <v>4</v>
      </c>
      <c r="G22" s="201" t="s">
        <v>25</v>
      </c>
      <c r="H22" s="201"/>
      <c r="I22" s="201"/>
      <c r="J22" s="201"/>
    </row>
    <row r="23" spans="1:10" ht="16.5" customHeight="1" x14ac:dyDescent="0.15"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ht="16.5" customHeight="1" x14ac:dyDescent="0.15">
      <c r="B24" s="201"/>
      <c r="C24" s="201"/>
      <c r="D24" s="201"/>
      <c r="E24" s="201"/>
      <c r="F24" s="491" t="s">
        <v>85</v>
      </c>
      <c r="G24" s="201"/>
      <c r="H24" s="201"/>
      <c r="I24" s="201"/>
      <c r="J24" s="201"/>
    </row>
    <row r="25" spans="1:10" ht="16.5" customHeight="1" x14ac:dyDescent="0.15">
      <c r="B25" s="201"/>
      <c r="C25" s="201"/>
      <c r="D25" s="201"/>
      <c r="E25" s="201"/>
      <c r="F25" s="491"/>
      <c r="G25" s="201"/>
      <c r="H25" s="201"/>
      <c r="I25" s="201"/>
      <c r="J25" s="201"/>
    </row>
    <row r="26" spans="1:10" ht="16.5" customHeight="1" x14ac:dyDescent="0.15">
      <c r="B26" s="201"/>
      <c r="C26" s="201"/>
      <c r="D26" s="201"/>
      <c r="E26" s="201"/>
      <c r="F26" s="491"/>
      <c r="G26" s="201"/>
      <c r="H26" s="201"/>
      <c r="I26" s="201"/>
      <c r="J26" s="201"/>
    </row>
    <row r="27" spans="1:10" ht="16.5" customHeight="1" x14ac:dyDescent="0.15"/>
    <row r="28" spans="1:10" ht="16.5" customHeight="1" x14ac:dyDescent="0.15"/>
    <row r="29" spans="1:10" ht="16.5" customHeight="1" x14ac:dyDescent="0.15">
      <c r="A29" s="314" t="s">
        <v>87</v>
      </c>
      <c r="B29" s="314"/>
    </row>
    <row r="30" spans="1:10" ht="16.5" customHeight="1" x14ac:dyDescent="0.15">
      <c r="A30" s="314"/>
      <c r="B30" s="314"/>
    </row>
    <row r="31" spans="1:10" ht="16.5" customHeight="1" x14ac:dyDescent="0.15">
      <c r="B31" s="233"/>
      <c r="C31" s="237"/>
      <c r="D31" s="237"/>
      <c r="E31" s="237"/>
      <c r="F31" s="237"/>
      <c r="G31" s="237"/>
      <c r="H31" s="237"/>
      <c r="I31" s="237"/>
      <c r="J31" s="252"/>
    </row>
    <row r="32" spans="1:10" ht="16.5" customHeight="1" x14ac:dyDescent="0.15">
      <c r="B32" s="497"/>
      <c r="C32" s="251"/>
      <c r="D32" s="251"/>
      <c r="E32" s="251"/>
      <c r="F32" s="251"/>
      <c r="G32" s="251"/>
      <c r="H32" s="251"/>
      <c r="I32" s="251"/>
      <c r="J32" s="498"/>
    </row>
    <row r="33" spans="1:13" ht="16.5" customHeight="1" x14ac:dyDescent="0.15">
      <c r="B33" s="497"/>
      <c r="C33" s="251"/>
      <c r="D33" s="251"/>
      <c r="E33" s="251"/>
      <c r="F33" s="251"/>
      <c r="G33" s="251"/>
      <c r="H33" s="251"/>
      <c r="I33" s="251"/>
      <c r="J33" s="498"/>
    </row>
    <row r="34" spans="1:13" ht="16.5" customHeight="1" x14ac:dyDescent="0.15">
      <c r="B34" s="277"/>
      <c r="C34" s="207"/>
      <c r="D34" s="207"/>
      <c r="E34" s="207"/>
      <c r="F34" s="207"/>
      <c r="G34" s="207"/>
      <c r="H34" s="207"/>
      <c r="I34" s="207"/>
      <c r="J34" s="250"/>
    </row>
    <row r="35" spans="1:13" ht="16.5" customHeight="1" x14ac:dyDescent="0.15"/>
    <row r="36" spans="1:13" ht="16.5" customHeight="1" x14ac:dyDescent="0.15">
      <c r="B36" s="492" t="s">
        <v>546</v>
      </c>
      <c r="C36" s="492"/>
      <c r="D36" s="492"/>
      <c r="E36" s="492"/>
      <c r="F36" s="492"/>
      <c r="G36" s="492"/>
      <c r="H36" s="194"/>
      <c r="I36" s="194"/>
    </row>
    <row r="37" spans="1:13" ht="16.5" customHeight="1" x14ac:dyDescent="0.15">
      <c r="B37" s="492"/>
      <c r="C37" s="492"/>
      <c r="D37" s="492"/>
      <c r="E37" s="492"/>
      <c r="F37" s="492"/>
      <c r="G37" s="492"/>
      <c r="H37" s="194"/>
      <c r="I37" s="194"/>
    </row>
    <row r="38" spans="1:13" ht="16.5" customHeight="1" x14ac:dyDescent="0.15">
      <c r="B38" s="490" t="s">
        <v>88</v>
      </c>
      <c r="C38" s="490"/>
      <c r="D38" s="490"/>
      <c r="E38" s="490"/>
      <c r="F38" s="490"/>
      <c r="G38" s="490"/>
    </row>
    <row r="39" spans="1:13" ht="16.5" customHeight="1" x14ac:dyDescent="0.15">
      <c r="B39" s="490"/>
      <c r="C39" s="490"/>
      <c r="D39" s="490"/>
      <c r="E39" s="490"/>
      <c r="F39" s="490"/>
      <c r="G39" s="490"/>
    </row>
    <row r="40" spans="1:13" ht="16.5" customHeight="1" x14ac:dyDescent="0.15"/>
    <row r="41" spans="1:13" ht="16.5" customHeight="1" x14ac:dyDescent="0.15">
      <c r="A41" s="23" t="s">
        <v>488</v>
      </c>
      <c r="B41" s="23" t="str">
        <f>入力シート!B1&amp;"　　年"</f>
        <v>4　　年</v>
      </c>
      <c r="C41" s="23" t="s">
        <v>135</v>
      </c>
      <c r="D41" s="23" t="s">
        <v>136</v>
      </c>
    </row>
    <row r="42" spans="1:13" ht="16.5" customHeight="1" x14ac:dyDescent="0.15">
      <c r="D42" s="251" t="s">
        <v>5</v>
      </c>
      <c r="E42" s="25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251"/>
      <c r="G42" s="251"/>
      <c r="H42" s="251"/>
      <c r="I42" s="251"/>
    </row>
    <row r="43" spans="1:13" ht="16.5" customHeight="1" x14ac:dyDescent="0.15">
      <c r="D43" s="207"/>
      <c r="E43" s="207"/>
      <c r="F43" s="207"/>
      <c r="G43" s="207"/>
      <c r="H43" s="207"/>
      <c r="I43" s="207"/>
    </row>
    <row r="44" spans="1:13" x14ac:dyDescent="0.15">
      <c r="D44" s="314" t="s">
        <v>98</v>
      </c>
      <c r="E44" s="251" t="str">
        <f>IF(入力シート!B4="","",入力シート!B4)</f>
        <v/>
      </c>
      <c r="F44" s="251"/>
      <c r="G44" s="251"/>
      <c r="H44" s="251"/>
      <c r="I44" s="251"/>
    </row>
    <row r="45" spans="1:13" ht="23.25" customHeight="1" x14ac:dyDescent="0.15">
      <c r="D45" s="314"/>
      <c r="E45" s="207"/>
      <c r="F45" s="207"/>
      <c r="G45" s="207"/>
      <c r="H45" s="207"/>
      <c r="I45" s="207"/>
      <c r="M45" s="31"/>
    </row>
    <row r="46" spans="1:13" ht="26.25" customHeight="1" x14ac:dyDescent="0.15">
      <c r="A46" s="32" t="s">
        <v>488</v>
      </c>
      <c r="B46" s="32" t="str">
        <f>入力シート!B1&amp;"　　年"</f>
        <v>4　　年</v>
      </c>
      <c r="C46" s="32" t="s">
        <v>135</v>
      </c>
      <c r="D46" s="33" t="s">
        <v>136</v>
      </c>
    </row>
    <row r="47" spans="1:13" ht="15.75" customHeight="1" x14ac:dyDescent="0.15">
      <c r="D47" s="501" t="str">
        <f>IF(入力シート!B3="","",INDEX(入力シート!$G$2:$L$100,MATCH(入力シート!$B$3,入力シート!$G$2:$G$100,0),4))&amp;"中学校体育連盟"</f>
        <v>中学校体育連盟</v>
      </c>
      <c r="E47" s="501"/>
      <c r="F47" s="501"/>
      <c r="G47" s="501"/>
      <c r="H47" s="501"/>
      <c r="I47" s="24"/>
    </row>
    <row r="48" spans="1:13" ht="15.75" customHeight="1" x14ac:dyDescent="0.15">
      <c r="D48" s="501"/>
      <c r="E48" s="501"/>
      <c r="F48" s="501"/>
      <c r="G48" s="501"/>
      <c r="H48" s="501"/>
      <c r="I48" s="24"/>
    </row>
    <row r="49" spans="1:10" x14ac:dyDescent="0.15">
      <c r="D49" s="251" t="s">
        <v>97</v>
      </c>
      <c r="E49" s="499" t="str">
        <f>IF(入力シート!B3="","",INDEX(入力シート!$G$2:$L$100,MATCH(入力シート!$B$3,入力シート!$G$2:$G$100,0),5))</f>
        <v/>
      </c>
      <c r="F49" s="499"/>
      <c r="G49" s="499"/>
      <c r="H49" s="499"/>
      <c r="I49" s="251"/>
    </row>
    <row r="50" spans="1:10" ht="18" customHeight="1" x14ac:dyDescent="0.15">
      <c r="D50" s="207"/>
      <c r="E50" s="500"/>
      <c r="F50" s="500"/>
      <c r="G50" s="500"/>
      <c r="H50" s="500"/>
      <c r="I50" s="207"/>
    </row>
    <row r="51" spans="1:10" ht="13.5" customHeight="1" x14ac:dyDescent="0.15">
      <c r="D51" s="22"/>
    </row>
    <row r="52" spans="1:10" ht="16.5" customHeight="1" x14ac:dyDescent="0.15">
      <c r="C52" s="369"/>
      <c r="D52" s="369"/>
      <c r="E52" s="369"/>
      <c r="F52" s="369"/>
      <c r="G52" s="369"/>
      <c r="H52" s="369"/>
    </row>
    <row r="53" spans="1:10" ht="27" customHeight="1" x14ac:dyDescent="0.15">
      <c r="A53" s="23"/>
      <c r="B53" s="23"/>
      <c r="C53" s="23"/>
      <c r="D53" s="23"/>
    </row>
    <row r="54" spans="1:10" ht="13.5" customHeight="1" x14ac:dyDescent="0.15">
      <c r="D54" s="200"/>
      <c r="E54" s="200"/>
      <c r="F54" s="200"/>
      <c r="G54" s="24"/>
      <c r="H54" s="24"/>
      <c r="I54" s="24"/>
    </row>
    <row r="55" spans="1:10" ht="13.5" customHeight="1" x14ac:dyDescent="0.15">
      <c r="D55" s="200"/>
      <c r="E55" s="200"/>
      <c r="F55" s="200"/>
      <c r="G55" s="24"/>
      <c r="H55" s="24"/>
      <c r="I55" s="24"/>
    </row>
    <row r="56" spans="1:10" ht="13.5" customHeight="1" x14ac:dyDescent="0.15">
      <c r="E56" s="489"/>
      <c r="F56" s="258"/>
      <c r="G56" s="258"/>
      <c r="H56" s="258"/>
      <c r="I56" s="251"/>
      <c r="J56" s="8"/>
    </row>
    <row r="57" spans="1:10" ht="13.5" customHeight="1" x14ac:dyDescent="0.15">
      <c r="E57" s="489"/>
      <c r="F57" s="258"/>
      <c r="G57" s="258"/>
      <c r="H57" s="258"/>
      <c r="I57" s="251"/>
      <c r="J57" s="8"/>
    </row>
  </sheetData>
  <mergeCells count="37">
    <mergeCell ref="A2:J3"/>
    <mergeCell ref="A1:D1"/>
    <mergeCell ref="D7:G9"/>
    <mergeCell ref="A11:B12"/>
    <mergeCell ref="A20:B21"/>
    <mergeCell ref="B15:E17"/>
    <mergeCell ref="F15:F17"/>
    <mergeCell ref="G15:J17"/>
    <mergeCell ref="B31:J34"/>
    <mergeCell ref="E42:I43"/>
    <mergeCell ref="H4:H5"/>
    <mergeCell ref="B24:E26"/>
    <mergeCell ref="B22:E23"/>
    <mergeCell ref="F22:F23"/>
    <mergeCell ref="G22:J23"/>
    <mergeCell ref="B13:E14"/>
    <mergeCell ref="D4:G5"/>
    <mergeCell ref="D42:D43"/>
    <mergeCell ref="F24:F26"/>
    <mergeCell ref="G24:J26"/>
    <mergeCell ref="A29:B30"/>
    <mergeCell ref="B36:G37"/>
    <mergeCell ref="F13:F14"/>
    <mergeCell ref="G13:J14"/>
    <mergeCell ref="B38:G39"/>
    <mergeCell ref="C52:H52"/>
    <mergeCell ref="F56:H57"/>
    <mergeCell ref="D54:F55"/>
    <mergeCell ref="D44:D45"/>
    <mergeCell ref="E44:H45"/>
    <mergeCell ref="E56:E57"/>
    <mergeCell ref="I44:I45"/>
    <mergeCell ref="D49:D50"/>
    <mergeCell ref="E49:H50"/>
    <mergeCell ref="D47:H48"/>
    <mergeCell ref="I56:I57"/>
    <mergeCell ref="I49:I50"/>
  </mergeCells>
  <phoneticPr fontId="2"/>
  <pageMargins left="0.43" right="0.56000000000000005" top="0.56000000000000005" bottom="0.68" header="0.51200000000000001" footer="0.51200000000000001"/>
  <pageSetup paperSize="9" scale="96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57AA-EFEB-4748-A5E3-0FF7196BF606}">
  <dimension ref="A1:Q41"/>
  <sheetViews>
    <sheetView topLeftCell="A28" zoomScaleNormal="100" workbookViewId="0">
      <selection activeCell="C41" sqref="C41:E41"/>
    </sheetView>
  </sheetViews>
  <sheetFormatPr defaultRowHeight="13.5" x14ac:dyDescent="0.15"/>
  <cols>
    <col min="1" max="1" width="5.625" style="160" customWidth="1"/>
    <col min="2" max="2" width="7.5" customWidth="1"/>
    <col min="3" max="3" width="22.5" customWidth="1"/>
    <col min="4" max="4" width="6.875" customWidth="1"/>
    <col min="5" max="5" width="7.5" customWidth="1"/>
    <col min="6" max="6" width="4.375" customWidth="1"/>
    <col min="7" max="7" width="20" customWidth="1"/>
    <col min="8" max="8" width="2.375" customWidth="1"/>
    <col min="9" max="9" width="4.375" customWidth="1"/>
  </cols>
  <sheetData>
    <row r="1" spans="1:9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</row>
    <row r="2" spans="1:9" ht="7.5" customHeight="1" x14ac:dyDescent="0.15"/>
    <row r="3" spans="1:9" ht="22.5" customHeight="1" x14ac:dyDescent="0.15">
      <c r="C3" s="4" t="s">
        <v>7</v>
      </c>
      <c r="D3" s="149"/>
      <c r="E3" s="245" t="s">
        <v>493</v>
      </c>
      <c r="F3" s="245"/>
      <c r="G3" s="245"/>
      <c r="H3" s="245"/>
      <c r="I3" s="245"/>
    </row>
    <row r="4" spans="1:9" ht="4.5" customHeight="1" x14ac:dyDescent="0.15">
      <c r="C4" s="149"/>
      <c r="D4" s="149"/>
      <c r="F4" s="3"/>
    </row>
    <row r="5" spans="1:9" ht="17.25" x14ac:dyDescent="0.15">
      <c r="B5" s="173"/>
      <c r="C5" t="s">
        <v>146</v>
      </c>
      <c r="E5" s="132"/>
      <c r="F5" s="46"/>
    </row>
    <row r="6" spans="1:9" x14ac:dyDescent="0.15">
      <c r="B6" t="s">
        <v>99</v>
      </c>
      <c r="F6" t="s">
        <v>145</v>
      </c>
      <c r="G6" s="190"/>
    </row>
    <row r="7" spans="1:9" ht="6.75" customHeight="1" thickBot="1" x14ac:dyDescent="0.2"/>
    <row r="8" spans="1:9" ht="21.75" customHeight="1" x14ac:dyDescent="0.15">
      <c r="A8" s="219" t="s">
        <v>81</v>
      </c>
      <c r="B8" s="220"/>
      <c r="C8" s="246" t="str">
        <f>IF(入力シート!B3="","",INDEX(入力シート!$G$2:$L$100,MATCH(入力シート!$B$3,入力シート!$G$2:$G$100,0),4))</f>
        <v/>
      </c>
      <c r="D8" s="247"/>
      <c r="E8" s="248" t="s">
        <v>395</v>
      </c>
      <c r="F8" s="220"/>
      <c r="G8" s="246"/>
      <c r="H8" s="249"/>
      <c r="I8" s="247"/>
    </row>
    <row r="9" spans="1:9" ht="21.75" customHeight="1" x14ac:dyDescent="0.15">
      <c r="A9" s="223" t="s">
        <v>394</v>
      </c>
      <c r="B9" s="202"/>
      <c r="C9" s="203"/>
      <c r="D9" s="241"/>
      <c r="E9" s="242" t="s">
        <v>397</v>
      </c>
      <c r="F9" s="202"/>
      <c r="G9" s="203"/>
      <c r="H9" s="204"/>
      <c r="I9" s="241"/>
    </row>
    <row r="10" spans="1:9" ht="21.75" customHeight="1" x14ac:dyDescent="0.15">
      <c r="A10" s="243" t="s">
        <v>21</v>
      </c>
      <c r="B10" s="242"/>
      <c r="C10" s="203"/>
      <c r="D10" s="241"/>
      <c r="E10" s="244" t="s">
        <v>21</v>
      </c>
      <c r="F10" s="242"/>
      <c r="G10" s="204"/>
      <c r="H10" s="204"/>
      <c r="I10" s="241"/>
    </row>
    <row r="11" spans="1:9" ht="21.75" customHeight="1" x14ac:dyDescent="0.15">
      <c r="A11" s="229" t="s">
        <v>417</v>
      </c>
      <c r="B11" s="230"/>
      <c r="C11" s="233"/>
      <c r="D11" s="234"/>
      <c r="E11" s="235" t="s">
        <v>417</v>
      </c>
      <c r="F11" s="235"/>
      <c r="G11" s="233"/>
      <c r="H11" s="237"/>
      <c r="I11" s="234"/>
    </row>
    <row r="12" spans="1:9" ht="15" customHeight="1" thickBot="1" x14ac:dyDescent="0.2">
      <c r="A12" s="231"/>
      <c r="B12" s="232"/>
      <c r="C12" s="238" t="s">
        <v>432</v>
      </c>
      <c r="D12" s="239"/>
      <c r="E12" s="236"/>
      <c r="F12" s="236"/>
      <c r="G12" s="238" t="s">
        <v>432</v>
      </c>
      <c r="H12" s="240"/>
      <c r="I12" s="239"/>
    </row>
    <row r="13" spans="1:9" ht="21.75" customHeight="1" x14ac:dyDescent="0.15">
      <c r="A13" s="219" t="s">
        <v>2</v>
      </c>
      <c r="B13" s="220"/>
      <c r="C13" s="171"/>
      <c r="D13" s="106" t="s">
        <v>5</v>
      </c>
      <c r="E13" s="103"/>
      <c r="F13" s="171" t="s">
        <v>424</v>
      </c>
      <c r="G13" s="221" t="s">
        <v>433</v>
      </c>
      <c r="H13" s="221"/>
      <c r="I13" s="222"/>
    </row>
    <row r="14" spans="1:9" ht="21.75" customHeight="1" x14ac:dyDescent="0.15">
      <c r="A14" s="223" t="s">
        <v>6</v>
      </c>
      <c r="B14" s="202"/>
      <c r="C14" s="140"/>
      <c r="D14" s="145" t="s">
        <v>5</v>
      </c>
      <c r="E14" s="97"/>
      <c r="F14" s="173" t="s">
        <v>424</v>
      </c>
      <c r="G14" s="198" t="s">
        <v>433</v>
      </c>
      <c r="H14" s="198"/>
      <c r="I14" s="224"/>
    </row>
    <row r="15" spans="1:9" ht="21.75" customHeight="1" thickBot="1" x14ac:dyDescent="0.2">
      <c r="A15" s="225" t="s">
        <v>6</v>
      </c>
      <c r="B15" s="226"/>
      <c r="C15" s="187"/>
      <c r="D15" s="156" t="s">
        <v>5</v>
      </c>
      <c r="E15" s="105"/>
      <c r="F15" s="187" t="s">
        <v>424</v>
      </c>
      <c r="G15" s="227" t="s">
        <v>427</v>
      </c>
      <c r="H15" s="227"/>
      <c r="I15" s="228"/>
    </row>
    <row r="16" spans="1:9" ht="21.75" customHeight="1" x14ac:dyDescent="0.15">
      <c r="A16" s="80" t="s">
        <v>0</v>
      </c>
      <c r="B16" s="142" t="s">
        <v>1</v>
      </c>
      <c r="C16" s="142" t="s">
        <v>3</v>
      </c>
      <c r="D16" s="147" t="s">
        <v>4</v>
      </c>
      <c r="E16" s="145" t="s">
        <v>1</v>
      </c>
      <c r="F16" s="201" t="s">
        <v>3</v>
      </c>
      <c r="G16" s="201"/>
      <c r="H16" s="201" t="s">
        <v>4</v>
      </c>
      <c r="I16" s="218"/>
    </row>
    <row r="17" spans="1:9" ht="21.75" customHeight="1" x14ac:dyDescent="0.15">
      <c r="A17" s="80">
        <v>1</v>
      </c>
      <c r="B17" s="142"/>
      <c r="C17" s="142"/>
      <c r="D17" s="147"/>
      <c r="E17" s="182"/>
      <c r="F17" s="201"/>
      <c r="G17" s="201"/>
      <c r="H17" s="201"/>
      <c r="I17" s="218"/>
    </row>
    <row r="18" spans="1:9" ht="21.75" customHeight="1" x14ac:dyDescent="0.15">
      <c r="A18" s="80">
        <v>2</v>
      </c>
      <c r="B18" s="142"/>
      <c r="C18" s="173"/>
      <c r="D18" s="111"/>
      <c r="E18" s="182"/>
      <c r="F18" s="201"/>
      <c r="G18" s="201"/>
      <c r="H18" s="201"/>
      <c r="I18" s="218"/>
    </row>
    <row r="19" spans="1:9" ht="21.75" customHeight="1" x14ac:dyDescent="0.15">
      <c r="A19" s="80">
        <v>3</v>
      </c>
      <c r="B19" s="142"/>
      <c r="C19" s="173"/>
      <c r="D19" s="111"/>
      <c r="E19" s="182"/>
      <c r="F19" s="201"/>
      <c r="G19" s="201"/>
      <c r="H19" s="201"/>
      <c r="I19" s="218"/>
    </row>
    <row r="20" spans="1:9" ht="21.75" customHeight="1" x14ac:dyDescent="0.15">
      <c r="A20" s="80">
        <v>4</v>
      </c>
      <c r="B20" s="142"/>
      <c r="C20" s="173"/>
      <c r="D20" s="111"/>
      <c r="E20" s="182"/>
      <c r="F20" s="201"/>
      <c r="G20" s="201"/>
      <c r="H20" s="201"/>
      <c r="I20" s="218"/>
    </row>
    <row r="21" spans="1:9" ht="21.75" customHeight="1" x14ac:dyDescent="0.15">
      <c r="A21" s="80">
        <v>5</v>
      </c>
      <c r="B21" s="142"/>
      <c r="C21" s="173"/>
      <c r="D21" s="111"/>
      <c r="E21" s="182"/>
      <c r="F21" s="201"/>
      <c r="G21" s="201"/>
      <c r="H21" s="201"/>
      <c r="I21" s="218"/>
    </row>
    <row r="22" spans="1:9" ht="21.75" customHeight="1" x14ac:dyDescent="0.15">
      <c r="A22" s="80">
        <v>6</v>
      </c>
      <c r="B22" s="142"/>
      <c r="C22" s="173"/>
      <c r="D22" s="111"/>
      <c r="E22" s="182"/>
      <c r="F22" s="201"/>
      <c r="G22" s="201"/>
      <c r="H22" s="201"/>
      <c r="I22" s="218"/>
    </row>
    <row r="23" spans="1:9" ht="21.75" customHeight="1" x14ac:dyDescent="0.15">
      <c r="A23" s="80">
        <v>7</v>
      </c>
      <c r="B23" s="142"/>
      <c r="C23" s="173"/>
      <c r="D23" s="111"/>
      <c r="E23" s="182"/>
      <c r="F23" s="201"/>
      <c r="G23" s="201"/>
      <c r="H23" s="201"/>
      <c r="I23" s="218"/>
    </row>
    <row r="24" spans="1:9" ht="21.75" customHeight="1" x14ac:dyDescent="0.15">
      <c r="A24" s="80">
        <v>8</v>
      </c>
      <c r="B24" s="142"/>
      <c r="C24" s="173"/>
      <c r="D24" s="111"/>
      <c r="E24" s="182"/>
      <c r="F24" s="201"/>
      <c r="G24" s="201"/>
      <c r="H24" s="201"/>
      <c r="I24" s="218"/>
    </row>
    <row r="25" spans="1:9" ht="21.75" customHeight="1" x14ac:dyDescent="0.15">
      <c r="A25" s="80">
        <v>9</v>
      </c>
      <c r="B25" s="142"/>
      <c r="C25" s="173"/>
      <c r="D25" s="111"/>
      <c r="E25" s="182"/>
      <c r="F25" s="201"/>
      <c r="G25" s="201"/>
      <c r="H25" s="201"/>
      <c r="I25" s="218"/>
    </row>
    <row r="26" spans="1:9" ht="21.75" customHeight="1" x14ac:dyDescent="0.15">
      <c r="A26" s="80">
        <v>10</v>
      </c>
      <c r="B26" s="142"/>
      <c r="C26" s="173"/>
      <c r="D26" s="111"/>
      <c r="E26" s="182"/>
      <c r="F26" s="201"/>
      <c r="G26" s="201"/>
      <c r="H26" s="201"/>
      <c r="I26" s="218"/>
    </row>
    <row r="27" spans="1:9" ht="21.75" customHeight="1" x14ac:dyDescent="0.15">
      <c r="A27" s="80">
        <v>11</v>
      </c>
      <c r="B27" s="142"/>
      <c r="C27" s="173"/>
      <c r="D27" s="111"/>
      <c r="E27" s="182"/>
      <c r="F27" s="201"/>
      <c r="G27" s="201"/>
      <c r="H27" s="201"/>
      <c r="I27" s="218"/>
    </row>
    <row r="28" spans="1:9" ht="21.75" customHeight="1" x14ac:dyDescent="0.15">
      <c r="A28" s="80">
        <v>12</v>
      </c>
      <c r="B28" s="142"/>
      <c r="C28" s="173"/>
      <c r="D28" s="111"/>
      <c r="E28" s="182"/>
      <c r="F28" s="201"/>
      <c r="G28" s="201"/>
      <c r="H28" s="201"/>
      <c r="I28" s="218"/>
    </row>
    <row r="29" spans="1:9" ht="21.75" customHeight="1" x14ac:dyDescent="0.15">
      <c r="A29" s="80">
        <v>13</v>
      </c>
      <c r="B29" s="142"/>
      <c r="C29" s="173"/>
      <c r="D29" s="111"/>
      <c r="E29" s="182"/>
      <c r="F29" s="201"/>
      <c r="G29" s="201"/>
      <c r="H29" s="201"/>
      <c r="I29" s="218"/>
    </row>
    <row r="30" spans="1:9" ht="21.75" customHeight="1" x14ac:dyDescent="0.15">
      <c r="A30" s="80">
        <v>14</v>
      </c>
      <c r="B30" s="142"/>
      <c r="C30" s="173"/>
      <c r="D30" s="111"/>
      <c r="E30" s="182"/>
      <c r="F30" s="201"/>
      <c r="G30" s="201"/>
      <c r="H30" s="201"/>
      <c r="I30" s="218"/>
    </row>
    <row r="31" spans="1:9" ht="21.75" customHeight="1" x14ac:dyDescent="0.15">
      <c r="A31" s="80">
        <v>15</v>
      </c>
      <c r="B31" s="142"/>
      <c r="C31" s="173"/>
      <c r="D31" s="111"/>
      <c r="E31" s="182"/>
      <c r="F31" s="201"/>
      <c r="G31" s="201"/>
      <c r="H31" s="201"/>
      <c r="I31" s="218"/>
    </row>
    <row r="32" spans="1:9" ht="21.75" customHeight="1" x14ac:dyDescent="0.15">
      <c r="A32" s="80">
        <v>16</v>
      </c>
      <c r="B32" s="142"/>
      <c r="C32" s="173"/>
      <c r="D32" s="111"/>
      <c r="E32" s="182"/>
      <c r="F32" s="201"/>
      <c r="G32" s="201"/>
      <c r="H32" s="201"/>
      <c r="I32" s="218"/>
    </row>
    <row r="33" spans="1:17" ht="21.75" customHeight="1" x14ac:dyDescent="0.15">
      <c r="A33" s="80">
        <v>17</v>
      </c>
      <c r="B33" s="142"/>
      <c r="C33" s="173"/>
      <c r="D33" s="111"/>
      <c r="E33" s="182"/>
      <c r="F33" s="201"/>
      <c r="G33" s="201"/>
      <c r="H33" s="201"/>
      <c r="I33" s="218"/>
    </row>
    <row r="34" spans="1:17" ht="21.75" customHeight="1" thickBot="1" x14ac:dyDescent="0.2">
      <c r="A34" s="81">
        <v>18</v>
      </c>
      <c r="B34" s="152"/>
      <c r="C34" s="187"/>
      <c r="D34" s="112"/>
      <c r="E34" s="186"/>
      <c r="F34" s="215"/>
      <c r="G34" s="215"/>
      <c r="H34" s="215"/>
      <c r="I34" s="216"/>
    </row>
    <row r="35" spans="1:17" ht="6" customHeight="1" x14ac:dyDescent="0.15"/>
    <row r="36" spans="1:17" x14ac:dyDescent="0.15">
      <c r="A36" s="217" t="s">
        <v>102</v>
      </c>
      <c r="B36" s="217"/>
      <c r="C36" s="217"/>
      <c r="D36" s="217"/>
      <c r="E36" s="217"/>
      <c r="F36" s="217"/>
      <c r="G36" s="217"/>
    </row>
    <row r="37" spans="1:17" ht="7.5" customHeight="1" x14ac:dyDescent="0.15"/>
    <row r="38" spans="1:17" x14ac:dyDescent="0.15">
      <c r="A38" s="208" t="s">
        <v>500</v>
      </c>
      <c r="B38" s="208"/>
      <c r="C38" s="208"/>
      <c r="D38" s="208"/>
      <c r="E38" s="208"/>
      <c r="F38" s="208"/>
      <c r="G38" s="208"/>
      <c r="H38" s="208"/>
      <c r="I38" s="208"/>
      <c r="L38" s="208"/>
      <c r="M38" s="208"/>
      <c r="N38" s="208"/>
      <c r="O38" s="208"/>
      <c r="P38" s="208"/>
      <c r="Q38" s="208"/>
    </row>
    <row r="39" spans="1:17" ht="8.25" customHeight="1" x14ac:dyDescent="0.15"/>
    <row r="40" spans="1:17" x14ac:dyDescent="0.15">
      <c r="A40" s="213" t="str">
        <f>"令和"&amp;入力シート!B1&amp;"年"</f>
        <v>令和4年</v>
      </c>
      <c r="B40" s="213"/>
      <c r="C40" t="s">
        <v>410</v>
      </c>
    </row>
    <row r="41" spans="1:17" x14ac:dyDescent="0.15">
      <c r="B41" s="138"/>
      <c r="C41" s="214" t="str">
        <f>IF(入力シート!B3="","",INDEX(入力シート!$G$2:$L$100,MATCH(入力シート!$B$3,入力シート!$G$2:$G$100,0),4))&amp;"中学校体育連盟"</f>
        <v>中学校体育連盟</v>
      </c>
      <c r="D41" s="214"/>
      <c r="E41" s="214"/>
      <c r="F41" s="160" t="s">
        <v>11</v>
      </c>
      <c r="G41" s="139" t="str">
        <f>IF(入力シート!B3="","",INDEX(入力シート!$G$2:$L$100,MATCH(入力シート!$B$3,入力シート!$G$2:$G$100,0),5))</f>
        <v/>
      </c>
      <c r="H41" s="160"/>
      <c r="I41" s="142" t="s">
        <v>12</v>
      </c>
    </row>
  </sheetData>
  <mergeCells count="69">
    <mergeCell ref="A1:G1"/>
    <mergeCell ref="E3:I3"/>
    <mergeCell ref="A8:B8"/>
    <mergeCell ref="C8:D8"/>
    <mergeCell ref="E8:F8"/>
    <mergeCell ref="G8:I8"/>
    <mergeCell ref="A9:B9"/>
    <mergeCell ref="C9:D9"/>
    <mergeCell ref="E9:F9"/>
    <mergeCell ref="G9:I9"/>
    <mergeCell ref="A10:B10"/>
    <mergeCell ref="C10:D10"/>
    <mergeCell ref="E10:F10"/>
    <mergeCell ref="G10:I10"/>
    <mergeCell ref="A11:B12"/>
    <mergeCell ref="C11:D11"/>
    <mergeCell ref="E11:F12"/>
    <mergeCell ref="G11:I11"/>
    <mergeCell ref="C12:D12"/>
    <mergeCell ref="G12:I12"/>
    <mergeCell ref="A13:B13"/>
    <mergeCell ref="G13:I13"/>
    <mergeCell ref="A14:B14"/>
    <mergeCell ref="G14:I14"/>
    <mergeCell ref="A15:B15"/>
    <mergeCell ref="G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L38:Q38"/>
    <mergeCell ref="A40:B40"/>
    <mergeCell ref="C41:E41"/>
    <mergeCell ref="F34:G34"/>
    <mergeCell ref="H34:I34"/>
    <mergeCell ref="A36:G36"/>
    <mergeCell ref="A38:I38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1"/>
  <sheetViews>
    <sheetView workbookViewId="0">
      <selection activeCell="J37" sqref="J37:J38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493" t="s">
        <v>82</v>
      </c>
      <c r="B1" s="493"/>
      <c r="C1" s="493"/>
      <c r="D1" s="493"/>
    </row>
    <row r="2" spans="1:10" x14ac:dyDescent="0.15">
      <c r="A2" s="494" t="str">
        <f>"令和"&amp;入力シート!B1&amp;"年度　第"&amp;入力シート!B2&amp;"回　　佐賀県中学校総合体育大会"</f>
        <v>令和4年度　第59回　　佐賀県中学校総合体育大会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x14ac:dyDescent="0.15">
      <c r="A3" s="494"/>
      <c r="B3" s="494"/>
      <c r="C3" s="494"/>
      <c r="D3" s="494"/>
      <c r="E3" s="494"/>
      <c r="F3" s="494"/>
      <c r="G3" s="494"/>
      <c r="H3" s="494"/>
      <c r="I3" s="494"/>
      <c r="J3" s="494"/>
    </row>
    <row r="4" spans="1:10" ht="21" x14ac:dyDescent="0.15">
      <c r="A4" s="116"/>
      <c r="B4" s="116"/>
      <c r="C4" s="116"/>
      <c r="D4" s="503"/>
      <c r="E4" s="504"/>
      <c r="F4" s="504"/>
      <c r="G4" s="505"/>
      <c r="H4" s="502" t="s">
        <v>460</v>
      </c>
      <c r="I4" s="116"/>
      <c r="J4" s="116"/>
    </row>
    <row r="5" spans="1:10" ht="21" x14ac:dyDescent="0.15">
      <c r="A5" s="116"/>
      <c r="B5" s="116"/>
      <c r="C5" s="116"/>
      <c r="D5" s="506"/>
      <c r="E5" s="507"/>
      <c r="F5" s="507"/>
      <c r="G5" s="508"/>
      <c r="H5" s="502"/>
      <c r="I5" s="116"/>
      <c r="J5" s="116"/>
    </row>
    <row r="6" spans="1:10" ht="9" customHeight="1" x14ac:dyDescent="0.15"/>
    <row r="7" spans="1:10" ht="15.75" customHeight="1" x14ac:dyDescent="0.15">
      <c r="B7" s="495" t="s">
        <v>89</v>
      </c>
      <c r="C7" s="495"/>
      <c r="D7" s="495"/>
      <c r="E7" s="495"/>
      <c r="F7" s="495"/>
      <c r="G7" s="495"/>
      <c r="H7" s="495"/>
      <c r="I7" s="495"/>
    </row>
    <row r="8" spans="1:10" ht="15.75" customHeight="1" x14ac:dyDescent="0.15">
      <c r="B8" s="495"/>
      <c r="C8" s="495"/>
      <c r="D8" s="495"/>
      <c r="E8" s="495"/>
      <c r="F8" s="495"/>
      <c r="G8" s="495"/>
      <c r="H8" s="495"/>
      <c r="I8" s="495"/>
    </row>
    <row r="9" spans="1:10" ht="15.75" customHeight="1" x14ac:dyDescent="0.15">
      <c r="A9" s="314" t="s">
        <v>90</v>
      </c>
      <c r="B9" s="314"/>
    </row>
    <row r="10" spans="1:10" ht="15.75" customHeight="1" x14ac:dyDescent="0.15">
      <c r="A10" s="314"/>
      <c r="B10" s="314"/>
      <c r="F10" s="8"/>
    </row>
    <row r="11" spans="1:10" ht="15.75" customHeight="1" x14ac:dyDescent="0.15">
      <c r="B11" s="201" t="s">
        <v>92</v>
      </c>
      <c r="C11" s="201"/>
      <c r="D11" s="201"/>
      <c r="E11" s="201"/>
      <c r="F11" s="117"/>
      <c r="G11" s="201" t="s">
        <v>93</v>
      </c>
      <c r="H11" s="201"/>
      <c r="I11" s="201"/>
      <c r="J11" s="201"/>
    </row>
    <row r="12" spans="1:10" ht="15.75" customHeight="1" x14ac:dyDescent="0.15">
      <c r="B12" s="201"/>
      <c r="C12" s="201"/>
      <c r="D12" s="201"/>
      <c r="E12" s="201"/>
      <c r="F12" s="510"/>
      <c r="G12" s="201"/>
      <c r="H12" s="201"/>
      <c r="I12" s="201"/>
      <c r="J12" s="201"/>
    </row>
    <row r="13" spans="1:10" ht="15.75" customHeight="1" x14ac:dyDescent="0.15">
      <c r="B13" s="201"/>
      <c r="C13" s="201"/>
      <c r="D13" s="201"/>
      <c r="E13" s="201"/>
      <c r="F13" s="491"/>
      <c r="G13" s="201"/>
      <c r="H13" s="201"/>
      <c r="I13" s="201"/>
      <c r="J13" s="201"/>
    </row>
    <row r="14" spans="1:10" ht="15.75" customHeight="1" x14ac:dyDescent="0.15">
      <c r="B14" s="201"/>
      <c r="C14" s="201"/>
      <c r="D14" s="201"/>
      <c r="E14" s="201"/>
      <c r="F14" s="511"/>
      <c r="G14" s="201"/>
      <c r="H14" s="201"/>
      <c r="I14" s="201"/>
      <c r="J14" s="201"/>
    </row>
    <row r="15" spans="1:10" ht="15.75" customHeight="1" x14ac:dyDescent="0.15">
      <c r="B15" s="201" t="s">
        <v>424</v>
      </c>
      <c r="C15" s="201"/>
      <c r="D15" s="201"/>
      <c r="E15" s="201"/>
      <c r="F15" s="25"/>
      <c r="G15" s="201" t="s">
        <v>424</v>
      </c>
      <c r="H15" s="201"/>
      <c r="I15" s="201"/>
      <c r="J15" s="201"/>
    </row>
    <row r="16" spans="1:10" ht="15.75" customHeight="1" x14ac:dyDescent="0.15">
      <c r="B16" s="201" t="s">
        <v>439</v>
      </c>
      <c r="C16" s="201"/>
      <c r="D16" s="201"/>
      <c r="E16" s="201"/>
      <c r="F16" s="25"/>
      <c r="G16" s="201" t="s">
        <v>437</v>
      </c>
      <c r="H16" s="201"/>
      <c r="I16" s="201"/>
      <c r="J16" s="201"/>
    </row>
    <row r="17" spans="1:10" ht="15.75" customHeight="1" x14ac:dyDescent="0.15">
      <c r="B17" s="201"/>
      <c r="C17" s="201"/>
      <c r="D17" s="201"/>
      <c r="E17" s="201"/>
      <c r="G17" s="201"/>
      <c r="H17" s="201"/>
      <c r="I17" s="201"/>
      <c r="J17" s="201"/>
    </row>
    <row r="18" spans="1:10" ht="15.75" customHeight="1" x14ac:dyDescent="0.15">
      <c r="B18" s="8"/>
      <c r="C18" s="8"/>
      <c r="D18" s="8"/>
      <c r="E18" s="8"/>
      <c r="F18" s="25"/>
      <c r="G18" s="8"/>
      <c r="H18" s="8"/>
      <c r="I18" s="8"/>
      <c r="J18" s="8"/>
    </row>
    <row r="19" spans="1:10" ht="15.75" customHeight="1" x14ac:dyDescent="0.15">
      <c r="A19" s="314" t="s">
        <v>91</v>
      </c>
      <c r="B19" s="314"/>
    </row>
    <row r="20" spans="1:10" ht="15.75" customHeight="1" x14ac:dyDescent="0.15">
      <c r="A20" s="314"/>
      <c r="B20" s="314"/>
    </row>
    <row r="21" spans="1:10" ht="15.75" customHeight="1" x14ac:dyDescent="0.15">
      <c r="B21" s="201" t="s">
        <v>95</v>
      </c>
      <c r="C21" s="201"/>
      <c r="D21" s="201"/>
      <c r="E21" s="201"/>
      <c r="F21" s="117"/>
      <c r="G21" s="201" t="s">
        <v>94</v>
      </c>
      <c r="H21" s="201"/>
      <c r="I21" s="201"/>
      <c r="J21" s="201"/>
    </row>
    <row r="22" spans="1:10" ht="15.75" customHeight="1" x14ac:dyDescent="0.15">
      <c r="B22" s="201"/>
      <c r="C22" s="201"/>
      <c r="D22" s="201"/>
      <c r="E22" s="201"/>
      <c r="F22" s="510"/>
      <c r="G22" s="201"/>
      <c r="H22" s="201"/>
      <c r="I22" s="201"/>
      <c r="J22" s="201"/>
    </row>
    <row r="23" spans="1:10" ht="15.75" customHeight="1" x14ac:dyDescent="0.15">
      <c r="B23" s="201"/>
      <c r="C23" s="201"/>
      <c r="D23" s="201"/>
      <c r="E23" s="201"/>
      <c r="F23" s="491"/>
      <c r="G23" s="201"/>
      <c r="H23" s="201"/>
      <c r="I23" s="201"/>
      <c r="J23" s="201"/>
    </row>
    <row r="24" spans="1:10" ht="15.75" customHeight="1" x14ac:dyDescent="0.15">
      <c r="B24" s="201"/>
      <c r="C24" s="201"/>
      <c r="D24" s="201"/>
      <c r="E24" s="201"/>
      <c r="F24" s="511"/>
      <c r="G24" s="201"/>
      <c r="H24" s="201"/>
      <c r="I24" s="201"/>
      <c r="J24" s="201"/>
    </row>
    <row r="25" spans="1:10" ht="15.75" customHeight="1" x14ac:dyDescent="0.15">
      <c r="B25" s="201" t="s">
        <v>424</v>
      </c>
      <c r="C25" s="201"/>
      <c r="D25" s="201"/>
      <c r="E25" s="201"/>
      <c r="F25" s="25"/>
      <c r="G25" s="201" t="s">
        <v>424</v>
      </c>
      <c r="H25" s="201"/>
      <c r="I25" s="201"/>
      <c r="J25" s="201"/>
    </row>
    <row r="26" spans="1:10" ht="15.75" customHeight="1" x14ac:dyDescent="0.15">
      <c r="B26" s="290" t="s">
        <v>440</v>
      </c>
      <c r="C26" s="292"/>
      <c r="D26" s="292"/>
      <c r="E26" s="368"/>
      <c r="F26" s="25"/>
      <c r="G26" s="290" t="s">
        <v>441</v>
      </c>
      <c r="H26" s="292"/>
      <c r="I26" s="292"/>
      <c r="J26" s="368"/>
    </row>
    <row r="27" spans="1:10" ht="15.75" customHeight="1" x14ac:dyDescent="0.15">
      <c r="B27" s="350"/>
      <c r="C27" s="214"/>
      <c r="D27" s="214"/>
      <c r="E27" s="351"/>
      <c r="G27" s="350"/>
      <c r="H27" s="214"/>
      <c r="I27" s="214"/>
      <c r="J27" s="351"/>
    </row>
    <row r="28" spans="1:10" ht="15.75" customHeight="1" x14ac:dyDescent="0.15">
      <c r="B28" s="8"/>
      <c r="C28" s="8"/>
      <c r="D28" s="8"/>
      <c r="E28" s="8"/>
      <c r="F28" s="25"/>
      <c r="G28" s="8"/>
      <c r="H28" s="8"/>
      <c r="I28" s="8"/>
      <c r="J28" s="8"/>
    </row>
    <row r="29" spans="1:10" ht="15.75" customHeight="1" x14ac:dyDescent="0.15">
      <c r="A29" s="314" t="s">
        <v>87</v>
      </c>
      <c r="B29" s="314"/>
    </row>
    <row r="30" spans="1:10" ht="15.75" customHeight="1" x14ac:dyDescent="0.15">
      <c r="A30" s="314"/>
      <c r="B30" s="314"/>
    </row>
    <row r="31" spans="1:10" ht="15.75" customHeight="1" x14ac:dyDescent="0.15">
      <c r="B31" s="233"/>
      <c r="C31" s="237"/>
      <c r="D31" s="237"/>
      <c r="E31" s="237"/>
      <c r="F31" s="237"/>
      <c r="G31" s="237"/>
      <c r="H31" s="237"/>
      <c r="I31" s="237"/>
      <c r="J31" s="252"/>
    </row>
    <row r="32" spans="1:10" ht="15.75" customHeight="1" x14ac:dyDescent="0.15">
      <c r="B32" s="497"/>
      <c r="C32" s="251"/>
      <c r="D32" s="251"/>
      <c r="E32" s="251"/>
      <c r="F32" s="251"/>
      <c r="G32" s="251"/>
      <c r="H32" s="251"/>
      <c r="I32" s="251"/>
      <c r="J32" s="498"/>
    </row>
    <row r="33" spans="1:10" ht="15.75" customHeight="1" x14ac:dyDescent="0.15">
      <c r="B33" s="497"/>
      <c r="C33" s="251"/>
      <c r="D33" s="251"/>
      <c r="E33" s="251"/>
      <c r="F33" s="251"/>
      <c r="G33" s="251"/>
      <c r="H33" s="251"/>
      <c r="I33" s="251"/>
      <c r="J33" s="498"/>
    </row>
    <row r="34" spans="1:10" ht="15.75" customHeight="1" x14ac:dyDescent="0.15">
      <c r="B34" s="277"/>
      <c r="C34" s="207"/>
      <c r="D34" s="207"/>
      <c r="E34" s="207"/>
      <c r="F34" s="207"/>
      <c r="G34" s="207"/>
      <c r="H34" s="207"/>
      <c r="I34" s="207"/>
      <c r="J34" s="250"/>
    </row>
    <row r="35" spans="1:10" ht="15.75" customHeight="1" x14ac:dyDescent="0.15"/>
    <row r="36" spans="1:10" ht="15.75" customHeight="1" x14ac:dyDescent="0.15">
      <c r="B36" s="492" t="s">
        <v>547</v>
      </c>
      <c r="C36" s="492"/>
      <c r="D36" s="492"/>
      <c r="E36" s="492"/>
      <c r="F36" s="492"/>
      <c r="G36" s="492"/>
      <c r="H36" s="492"/>
    </row>
    <row r="37" spans="1:10" ht="15.75" customHeight="1" x14ac:dyDescent="0.15">
      <c r="B37" s="492"/>
      <c r="C37" s="492"/>
      <c r="D37" s="492"/>
      <c r="E37" s="492"/>
      <c r="F37" s="492"/>
      <c r="G37" s="492"/>
      <c r="H37" s="492"/>
    </row>
    <row r="38" spans="1:10" ht="15.75" customHeight="1" x14ac:dyDescent="0.15">
      <c r="B38" s="490" t="s">
        <v>96</v>
      </c>
      <c r="C38" s="490"/>
      <c r="D38" s="490"/>
      <c r="E38" s="490"/>
      <c r="F38" s="490"/>
      <c r="G38" s="490"/>
    </row>
    <row r="39" spans="1:10" ht="15.75" customHeight="1" x14ac:dyDescent="0.15">
      <c r="B39" s="490"/>
      <c r="C39" s="490"/>
      <c r="D39" s="490"/>
      <c r="E39" s="490"/>
      <c r="F39" s="490"/>
      <c r="G39" s="490"/>
    </row>
    <row r="40" spans="1:10" ht="15.75" customHeight="1" x14ac:dyDescent="0.15"/>
    <row r="41" spans="1:10" ht="17.25" customHeight="1" x14ac:dyDescent="0.15">
      <c r="A41" s="23" t="s">
        <v>489</v>
      </c>
      <c r="B41" s="23" t="str">
        <f>入力シート!B1&amp;"　　年"</f>
        <v>4　　年</v>
      </c>
      <c r="C41" s="23" t="s">
        <v>135</v>
      </c>
      <c r="D41" s="23" t="s">
        <v>136</v>
      </c>
    </row>
    <row r="42" spans="1:10" ht="15.75" customHeight="1" x14ac:dyDescent="0.15">
      <c r="D42" s="251" t="s">
        <v>5</v>
      </c>
      <c r="E42" s="25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251"/>
      <c r="G42" s="251"/>
      <c r="H42" s="251"/>
      <c r="I42" s="251"/>
    </row>
    <row r="43" spans="1:10" ht="15.75" customHeight="1" x14ac:dyDescent="0.15">
      <c r="D43" s="207"/>
      <c r="E43" s="207"/>
      <c r="F43" s="207"/>
      <c r="G43" s="207"/>
      <c r="H43" s="207"/>
      <c r="I43" s="207"/>
    </row>
    <row r="44" spans="1:10" ht="19.5" customHeight="1" x14ac:dyDescent="0.15">
      <c r="D44" s="314" t="s">
        <v>98</v>
      </c>
      <c r="E44" s="251" t="str">
        <f>IF(入力シート!B4="","",入力シート!B4)</f>
        <v/>
      </c>
      <c r="F44" s="251"/>
      <c r="G44" s="251"/>
      <c r="H44" s="251"/>
      <c r="I44" s="251"/>
    </row>
    <row r="45" spans="1:10" x14ac:dyDescent="0.15">
      <c r="D45" s="314"/>
      <c r="E45" s="207"/>
      <c r="F45" s="207"/>
      <c r="G45" s="207"/>
      <c r="H45" s="207"/>
      <c r="I45" s="207"/>
    </row>
    <row r="46" spans="1:10" s="31" customFormat="1" ht="27.75" customHeight="1" x14ac:dyDescent="0.15">
      <c r="A46" s="32" t="s">
        <v>489</v>
      </c>
      <c r="B46" s="32" t="str">
        <f>入力シート!B1&amp;"　　年"</f>
        <v>4　　年</v>
      </c>
      <c r="C46" s="32" t="s">
        <v>137</v>
      </c>
      <c r="D46" s="33" t="s">
        <v>136</v>
      </c>
    </row>
    <row r="47" spans="1:10" ht="15.75" customHeight="1" x14ac:dyDescent="0.15">
      <c r="D47" s="284" t="str">
        <f>IF(入力シート!B3="","",INDEX(入力シート!$G$2:$L$100,MATCH(入力シート!$B$3,入力シート!$G$2:$G$100,0),4))&amp;"中学校体育連盟"</f>
        <v>中学校体育連盟</v>
      </c>
      <c r="E47" s="284"/>
      <c r="F47" s="284"/>
      <c r="G47" s="284"/>
      <c r="H47" s="284"/>
      <c r="I47" s="24"/>
    </row>
    <row r="48" spans="1:10" ht="15.75" customHeight="1" x14ac:dyDescent="0.15">
      <c r="D48" s="284"/>
      <c r="E48" s="284"/>
      <c r="F48" s="284"/>
      <c r="G48" s="284"/>
      <c r="H48" s="284"/>
      <c r="I48" s="24"/>
    </row>
    <row r="49" spans="4:9" ht="15.75" customHeight="1" x14ac:dyDescent="0.15">
      <c r="D49" s="314" t="s">
        <v>97</v>
      </c>
      <c r="E49" s="251" t="str">
        <f>IF(入力シート!B3="","",INDEX(入力シート!$G$2:$L$100,MATCH(入力シート!$B$3,入力シート!$G$2:$G$100,0),5))</f>
        <v/>
      </c>
      <c r="F49" s="251"/>
      <c r="G49" s="251"/>
      <c r="H49" s="251"/>
      <c r="I49" s="251"/>
    </row>
    <row r="50" spans="4:9" ht="15.75" customHeight="1" x14ac:dyDescent="0.15">
      <c r="D50" s="314"/>
      <c r="E50" s="207"/>
      <c r="F50" s="207"/>
      <c r="G50" s="207"/>
      <c r="H50" s="207"/>
      <c r="I50" s="207"/>
    </row>
    <row r="51" spans="4:9" x14ac:dyDescent="0.15">
      <c r="D51" s="22"/>
    </row>
  </sheetData>
  <mergeCells count="38">
    <mergeCell ref="B36:H37"/>
    <mergeCell ref="A2:J3"/>
    <mergeCell ref="A29:B30"/>
    <mergeCell ref="D47:H48"/>
    <mergeCell ref="B31:J34"/>
    <mergeCell ref="D44:D45"/>
    <mergeCell ref="B12:E14"/>
    <mergeCell ref="F12:F14"/>
    <mergeCell ref="B25:E25"/>
    <mergeCell ref="B26:E27"/>
    <mergeCell ref="G26:J27"/>
    <mergeCell ref="G25:J25"/>
    <mergeCell ref="G11:J11"/>
    <mergeCell ref="B22:E24"/>
    <mergeCell ref="I49:I50"/>
    <mergeCell ref="B38:G39"/>
    <mergeCell ref="D49:D50"/>
    <mergeCell ref="E49:H50"/>
    <mergeCell ref="D42:D43"/>
    <mergeCell ref="E42:I43"/>
    <mergeCell ref="I44:I45"/>
    <mergeCell ref="E44:H45"/>
    <mergeCell ref="A1:D1"/>
    <mergeCell ref="A9:B10"/>
    <mergeCell ref="B7:I8"/>
    <mergeCell ref="B11:E11"/>
    <mergeCell ref="F22:F24"/>
    <mergeCell ref="G22:J24"/>
    <mergeCell ref="B21:E21"/>
    <mergeCell ref="G21:J21"/>
    <mergeCell ref="G12:J14"/>
    <mergeCell ref="A19:B20"/>
    <mergeCell ref="B15:E15"/>
    <mergeCell ref="G15:J15"/>
    <mergeCell ref="B16:E17"/>
    <mergeCell ref="G16:J17"/>
    <mergeCell ref="D4:G5"/>
    <mergeCell ref="H4:H5"/>
  </mergeCells>
  <phoneticPr fontId="2"/>
  <pageMargins left="0.43" right="0.56000000000000005" top="0.77" bottom="0.56000000000000005" header="0.51200000000000001" footer="0.51200000000000001"/>
  <pageSetup paperSize="9" scale="96" orientation="portrait" horizontalDpi="4294967293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6"/>
  <sheetViews>
    <sheetView workbookViewId="0">
      <selection activeCell="B21" sqref="B21"/>
    </sheetView>
  </sheetViews>
  <sheetFormatPr defaultColWidth="9" defaultRowHeight="13.5" x14ac:dyDescent="0.15"/>
  <cols>
    <col min="1" max="1" width="31.875" style="53" customWidth="1"/>
    <col min="2" max="2" width="28.5" style="53" customWidth="1"/>
    <col min="3" max="3" width="20.75" style="53" customWidth="1"/>
    <col min="4" max="16384" width="9" style="53"/>
  </cols>
  <sheetData>
    <row r="1" spans="1:3" ht="30.75" customHeight="1" x14ac:dyDescent="0.2">
      <c r="A1" s="512" t="str">
        <f>"令和"&amp;入力シート!B1&amp;"年度　第"&amp;入力シート!B2&amp;"回　　佐賀県中学校総合体育大会　学校参加料"</f>
        <v>令和4年度　第59回　　佐賀県中学校総合体育大会　学校参加料</v>
      </c>
      <c r="B1" s="512"/>
      <c r="C1" s="512"/>
    </row>
    <row r="2" spans="1:3" ht="30.75" customHeight="1" x14ac:dyDescent="0.2">
      <c r="A2" s="78" t="s">
        <v>81</v>
      </c>
      <c r="B2" s="78" t="s">
        <v>5</v>
      </c>
      <c r="C2" s="78" t="s">
        <v>9</v>
      </c>
    </row>
    <row r="3" spans="1:3" ht="30.75" customHeight="1" x14ac:dyDescent="0.2">
      <c r="A3" s="77" t="str">
        <f>IF(入力シート!B3="","",INDEX(入力シート!$G$2:$L$100,MATCH(入力シート!$B$3,入力シート!$G$2:$G$100,0),4))</f>
        <v/>
      </c>
      <c r="B3" s="79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C3" s="77" t="str">
        <f>C21</f>
        <v>0円</v>
      </c>
    </row>
    <row r="4" spans="1:3" ht="30.75" customHeight="1" x14ac:dyDescent="0.2">
      <c r="A4" s="71"/>
      <c r="B4" s="75" t="s">
        <v>392</v>
      </c>
      <c r="C4" s="73" t="s">
        <v>9</v>
      </c>
    </row>
    <row r="5" spans="1:3" ht="33.75" customHeight="1" x14ac:dyDescent="0.2">
      <c r="A5" s="76" t="s">
        <v>376</v>
      </c>
      <c r="B5" s="77" t="str">
        <f>IF(軟式野球!B32=0,"",軟式野球!B32)</f>
        <v/>
      </c>
      <c r="C5" s="77" t="str">
        <f>IF(B5="","",軟式野球!D32)</f>
        <v/>
      </c>
    </row>
    <row r="6" spans="1:3" ht="33.75" customHeight="1" x14ac:dyDescent="0.2">
      <c r="A6" s="76" t="s">
        <v>377</v>
      </c>
      <c r="B6" s="77" t="str">
        <f>IF(ソフトボール!B33=0,"",ソフトボール!B33)</f>
        <v/>
      </c>
      <c r="C6" s="77" t="str">
        <f>IF(B6="","",ソフトボール!D33)</f>
        <v/>
      </c>
    </row>
    <row r="7" spans="1:3" ht="33.75" customHeight="1" x14ac:dyDescent="0.2">
      <c r="A7" s="76" t="s">
        <v>378</v>
      </c>
      <c r="B7" s="77" t="str">
        <f>IF(バスケットボール男子!B29=0,"",バスケットボール男子!B29)</f>
        <v/>
      </c>
      <c r="C7" s="77" t="str">
        <f>IF(B7="","",バスケットボール男子!D29)</f>
        <v/>
      </c>
    </row>
    <row r="8" spans="1:3" ht="33.75" customHeight="1" x14ac:dyDescent="0.2">
      <c r="A8" s="76" t="s">
        <v>379</v>
      </c>
      <c r="B8" s="77" t="str">
        <f>IF(バスケットボール女子!B29=0,"",バスケットボール女子!B29)</f>
        <v/>
      </c>
      <c r="C8" s="77" t="str">
        <f>IF(B8="","",バスケットボール女子!D29)</f>
        <v/>
      </c>
    </row>
    <row r="9" spans="1:3" ht="33.75" customHeight="1" x14ac:dyDescent="0.2">
      <c r="A9" s="76" t="s">
        <v>381</v>
      </c>
      <c r="B9" s="77" t="str">
        <f>IF(バレーボール男子!B27=0,"",バレーボール男子!B27)</f>
        <v/>
      </c>
      <c r="C9" s="77" t="str">
        <f>IF(B9="","",バレーボール男子!D27)</f>
        <v/>
      </c>
    </row>
    <row r="10" spans="1:3" ht="33.75" customHeight="1" x14ac:dyDescent="0.2">
      <c r="A10" s="76" t="s">
        <v>380</v>
      </c>
      <c r="B10" s="77" t="str">
        <f>IF(バレーボール女子!B27=0,"",バレーボール女子!B27)</f>
        <v/>
      </c>
      <c r="C10" s="77" t="str">
        <f>IF(B10="","",バレーボール女子!D27)</f>
        <v/>
      </c>
    </row>
    <row r="11" spans="1:3" ht="33.75" customHeight="1" x14ac:dyDescent="0.2">
      <c r="A11" s="76" t="s">
        <v>382</v>
      </c>
      <c r="B11" s="77" t="str">
        <f>IF(ソフトテニス男子!F63=0,"",ソフトテニス男子!F63)</f>
        <v/>
      </c>
      <c r="C11" s="77" t="str">
        <f>IF(B11="","",ソフトテニス男子!T63)</f>
        <v/>
      </c>
    </row>
    <row r="12" spans="1:3" ht="33.75" customHeight="1" x14ac:dyDescent="0.2">
      <c r="A12" s="76" t="s">
        <v>383</v>
      </c>
      <c r="B12" s="77" t="str">
        <f>IF(ソフトテニス女子!F64=0,"",ソフトテニス女子!F64)</f>
        <v/>
      </c>
      <c r="C12" s="77" t="str">
        <f>IF(B12="","",ソフトテニス女子!T64)</f>
        <v/>
      </c>
    </row>
    <row r="13" spans="1:3" ht="33.75" customHeight="1" x14ac:dyDescent="0.2">
      <c r="A13" s="76" t="s">
        <v>384</v>
      </c>
      <c r="B13" s="77" t="str">
        <f>IF(卓球男子!F64=0,"",卓球男子!F64)</f>
        <v/>
      </c>
      <c r="C13" s="77" t="str">
        <f>IF(B13="","",卓球男子!T64)</f>
        <v/>
      </c>
    </row>
    <row r="14" spans="1:3" ht="33.75" customHeight="1" x14ac:dyDescent="0.2">
      <c r="A14" s="76" t="s">
        <v>385</v>
      </c>
      <c r="B14" s="77" t="str">
        <f>IF(卓球女子!F64=0,"",卓球女子!F64)</f>
        <v/>
      </c>
      <c r="C14" s="77" t="str">
        <f>IF(B14="","",卓球女子!T64)</f>
        <v/>
      </c>
    </row>
    <row r="15" spans="1:3" ht="33.75" customHeight="1" x14ac:dyDescent="0.2">
      <c r="A15" s="76" t="s">
        <v>386</v>
      </c>
      <c r="B15" s="77" t="str">
        <f>IF(柔道男子!F70=0,"",柔道男子!F70)</f>
        <v/>
      </c>
      <c r="C15" s="77" t="str">
        <f>IF(B15="","",柔道男子!T70)</f>
        <v/>
      </c>
    </row>
    <row r="16" spans="1:3" ht="33.75" customHeight="1" x14ac:dyDescent="0.2">
      <c r="A16" s="76" t="s">
        <v>387</v>
      </c>
      <c r="B16" s="77" t="str">
        <f>IF(柔道女子!F64=0,"",柔道女子!F64)</f>
        <v/>
      </c>
      <c r="C16" s="77" t="str">
        <f>IF(B16="","",柔道女子!T64)</f>
        <v/>
      </c>
    </row>
    <row r="17" spans="1:3" ht="33.75" customHeight="1" x14ac:dyDescent="0.2">
      <c r="A17" s="76" t="s">
        <v>388</v>
      </c>
      <c r="B17" s="77" t="str">
        <f>IF(剣道男子!F50=0,"",剣道男子!F50)</f>
        <v/>
      </c>
      <c r="C17" s="77" t="str">
        <f>IF(B17="","",剣道男子!T50)</f>
        <v/>
      </c>
    </row>
    <row r="18" spans="1:3" ht="33.75" customHeight="1" x14ac:dyDescent="0.2">
      <c r="A18" s="76" t="s">
        <v>389</v>
      </c>
      <c r="B18" s="77" t="str">
        <f>IF(剣道女子!F50=0,"",剣道女子!F50)</f>
        <v/>
      </c>
      <c r="C18" s="77" t="str">
        <f>IF(B18="","",剣道女子!T50)</f>
        <v/>
      </c>
    </row>
    <row r="19" spans="1:3" ht="33.75" customHeight="1" x14ac:dyDescent="0.2">
      <c r="A19" s="76" t="s">
        <v>390</v>
      </c>
      <c r="B19" s="77" t="str">
        <f>IF(サッカー!B34=0,"",サッカー!B34)</f>
        <v/>
      </c>
      <c r="C19" s="77" t="str">
        <f>IF(B19="","",サッカー!E34)</f>
        <v/>
      </c>
    </row>
    <row r="20" spans="1:3" ht="33.75" customHeight="1" x14ac:dyDescent="0.2">
      <c r="A20" s="76" t="s">
        <v>391</v>
      </c>
      <c r="B20" s="77" t="str">
        <f>IF(相撲!F42=0,"",相撲!F42)</f>
        <v/>
      </c>
      <c r="C20" s="77" t="str">
        <f>IF(B20="","",相撲!T42)</f>
        <v/>
      </c>
    </row>
    <row r="21" spans="1:3" ht="33.75" customHeight="1" x14ac:dyDescent="0.2">
      <c r="A21" s="76" t="s">
        <v>393</v>
      </c>
      <c r="B21" s="77" t="str">
        <f>SUM(B5:B20)&amp;"名"</f>
        <v>0名</v>
      </c>
      <c r="C21" s="77" t="str">
        <f>SUM(C5:C20)&amp;"円"</f>
        <v>0円</v>
      </c>
    </row>
    <row r="22" spans="1:3" ht="30.75" customHeight="1" x14ac:dyDescent="0.15">
      <c r="A22" s="74"/>
      <c r="B22" s="72"/>
      <c r="C22" s="72"/>
    </row>
    <row r="23" spans="1:3" ht="30.75" customHeight="1" x14ac:dyDescent="0.15">
      <c r="A23" s="74"/>
      <c r="B23" s="72"/>
      <c r="C23" s="72"/>
    </row>
    <row r="24" spans="1:3" ht="30.75" customHeight="1" x14ac:dyDescent="0.15">
      <c r="A24" s="74"/>
      <c r="B24" s="72"/>
      <c r="C24" s="72"/>
    </row>
    <row r="25" spans="1:3" ht="30.75" customHeight="1" x14ac:dyDescent="0.15">
      <c r="A25" s="74"/>
      <c r="B25" s="72"/>
      <c r="C25" s="72"/>
    </row>
    <row r="26" spans="1:3" ht="30.75" customHeight="1" x14ac:dyDescent="0.15">
      <c r="A26" s="74"/>
      <c r="B26" s="72"/>
      <c r="C26" s="72"/>
    </row>
  </sheetData>
  <mergeCells count="1">
    <mergeCell ref="A1:C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topLeftCell="A16" workbookViewId="0">
      <selection activeCell="G41" sqref="G41:J41"/>
    </sheetView>
  </sheetViews>
  <sheetFormatPr defaultRowHeight="13.5" x14ac:dyDescent="0.15"/>
  <cols>
    <col min="1" max="1" width="4.5" style="1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7.5" customHeight="1" x14ac:dyDescent="0.15"/>
    <row r="3" spans="1:13" ht="22.5" customHeight="1" x14ac:dyDescent="0.15">
      <c r="B3" s="256" t="s">
        <v>528</v>
      </c>
      <c r="C3" s="257"/>
      <c r="D3" s="175"/>
      <c r="E3" s="258" t="s">
        <v>493</v>
      </c>
      <c r="F3" s="258"/>
      <c r="G3" s="258"/>
      <c r="H3" s="258"/>
      <c r="I3" s="258"/>
      <c r="J3" s="258"/>
    </row>
    <row r="4" spans="1:13" ht="4.5" customHeight="1" x14ac:dyDescent="0.15">
      <c r="C4" s="49"/>
      <c r="D4" s="49"/>
      <c r="F4" s="3"/>
    </row>
    <row r="5" spans="1:13" ht="17.25" x14ac:dyDescent="0.15">
      <c r="B5" s="6"/>
      <c r="C5" s="45" t="s">
        <v>146</v>
      </c>
      <c r="D5" s="45"/>
      <c r="E5" s="13"/>
      <c r="F5" s="46"/>
    </row>
    <row r="6" spans="1:13" x14ac:dyDescent="0.15">
      <c r="B6" t="s">
        <v>99</v>
      </c>
      <c r="F6" t="s">
        <v>145</v>
      </c>
      <c r="G6" s="34"/>
      <c r="H6" s="2"/>
      <c r="I6" s="2"/>
    </row>
    <row r="7" spans="1:13" ht="6.75" customHeight="1" thickBot="1" x14ac:dyDescent="0.2">
      <c r="G7" s="24"/>
      <c r="H7" s="24"/>
      <c r="I7" s="24"/>
    </row>
    <row r="8" spans="1:13" ht="21.75" customHeight="1" x14ac:dyDescent="0.15">
      <c r="A8" s="219" t="s">
        <v>81</v>
      </c>
      <c r="B8" s="220"/>
      <c r="C8" s="246" t="str">
        <f>IF(入力シート!B3="","",INDEX(入力シート!$G$2:$L$100,MATCH(入力シート!$B$3,入力シート!$G$2:$G$100,0),4))</f>
        <v/>
      </c>
      <c r="D8" s="247"/>
      <c r="E8" s="248" t="s">
        <v>395</v>
      </c>
      <c r="F8" s="220"/>
      <c r="G8" s="259"/>
      <c r="H8" s="259"/>
      <c r="I8" s="259"/>
      <c r="J8" s="259"/>
      <c r="K8" s="259"/>
      <c r="L8" s="259"/>
      <c r="M8" s="260"/>
    </row>
    <row r="9" spans="1:13" ht="21.75" customHeight="1" x14ac:dyDescent="0.15">
      <c r="A9" s="223" t="s">
        <v>394</v>
      </c>
      <c r="B9" s="202"/>
      <c r="C9" s="203"/>
      <c r="D9" s="241"/>
      <c r="E9" s="242" t="s">
        <v>397</v>
      </c>
      <c r="F9" s="202"/>
      <c r="G9" s="277"/>
      <c r="H9" s="207"/>
      <c r="I9" s="207"/>
      <c r="J9" s="201" t="s">
        <v>513</v>
      </c>
      <c r="K9" s="201"/>
      <c r="L9" s="201"/>
      <c r="M9" s="218"/>
    </row>
    <row r="10" spans="1:13" ht="21.75" customHeight="1" x14ac:dyDescent="0.15">
      <c r="A10" s="243" t="s">
        <v>21</v>
      </c>
      <c r="B10" s="242"/>
      <c r="C10" s="203"/>
      <c r="D10" s="241"/>
      <c r="E10" s="244" t="s">
        <v>21</v>
      </c>
      <c r="F10" s="242"/>
      <c r="G10" s="237"/>
      <c r="H10" s="237"/>
      <c r="I10" s="237"/>
      <c r="J10" s="201" t="s">
        <v>514</v>
      </c>
      <c r="K10" s="201"/>
      <c r="L10" s="275"/>
      <c r="M10" s="276"/>
    </row>
    <row r="11" spans="1:13" ht="21.75" customHeight="1" x14ac:dyDescent="0.15">
      <c r="A11" s="229" t="s">
        <v>417</v>
      </c>
      <c r="B11" s="230"/>
      <c r="C11" s="233"/>
      <c r="D11" s="234"/>
      <c r="E11" s="235" t="s">
        <v>417</v>
      </c>
      <c r="F11" s="235"/>
      <c r="G11" s="233"/>
      <c r="H11" s="237"/>
      <c r="I11" s="252"/>
      <c r="J11" s="205" t="s">
        <v>522</v>
      </c>
      <c r="K11" s="203"/>
      <c r="L11" s="233"/>
      <c r="M11" s="234"/>
    </row>
    <row r="12" spans="1:13" ht="15" customHeight="1" thickBot="1" x14ac:dyDescent="0.2">
      <c r="A12" s="261"/>
      <c r="B12" s="262"/>
      <c r="C12" s="254" t="s">
        <v>432</v>
      </c>
      <c r="D12" s="263"/>
      <c r="E12" s="253"/>
      <c r="F12" s="253"/>
      <c r="G12" s="254" t="s">
        <v>432</v>
      </c>
      <c r="H12" s="255"/>
      <c r="I12" s="255"/>
      <c r="J12" s="215"/>
      <c r="K12" s="215"/>
      <c r="L12" s="267" t="s">
        <v>515</v>
      </c>
      <c r="M12" s="268"/>
    </row>
    <row r="13" spans="1:13" ht="21.75" customHeight="1" x14ac:dyDescent="0.15">
      <c r="A13" s="219" t="s">
        <v>2</v>
      </c>
      <c r="B13" s="220"/>
      <c r="C13" s="102"/>
      <c r="D13" s="106" t="s">
        <v>5</v>
      </c>
      <c r="E13" s="246"/>
      <c r="F13" s="264"/>
      <c r="G13" s="178" t="s">
        <v>518</v>
      </c>
      <c r="H13" s="269" t="s">
        <v>516</v>
      </c>
      <c r="I13" s="269"/>
      <c r="J13" s="269"/>
      <c r="K13" s="269"/>
      <c r="L13" s="269"/>
      <c r="M13" s="270"/>
    </row>
    <row r="14" spans="1:13" ht="21.75" customHeight="1" x14ac:dyDescent="0.15">
      <c r="A14" s="223" t="s">
        <v>6</v>
      </c>
      <c r="B14" s="202"/>
      <c r="C14" s="140"/>
      <c r="D14" s="145" t="s">
        <v>5</v>
      </c>
      <c r="E14" s="197"/>
      <c r="F14" s="199"/>
      <c r="G14" s="176" t="s">
        <v>518</v>
      </c>
      <c r="H14" s="271" t="s">
        <v>516</v>
      </c>
      <c r="I14" s="271"/>
      <c r="J14" s="271"/>
      <c r="K14" s="271"/>
      <c r="L14" s="271"/>
      <c r="M14" s="272"/>
    </row>
    <row r="15" spans="1:13" ht="21.75" customHeight="1" thickBot="1" x14ac:dyDescent="0.2">
      <c r="A15" s="225" t="s">
        <v>6</v>
      </c>
      <c r="B15" s="226"/>
      <c r="C15" s="83"/>
      <c r="D15" s="156" t="s">
        <v>5</v>
      </c>
      <c r="E15" s="265"/>
      <c r="F15" s="266"/>
      <c r="G15" s="177" t="s">
        <v>518</v>
      </c>
      <c r="H15" s="273" t="s">
        <v>517</v>
      </c>
      <c r="I15" s="273"/>
      <c r="J15" s="273"/>
      <c r="K15" s="273"/>
      <c r="L15" s="273"/>
      <c r="M15" s="274"/>
    </row>
    <row r="16" spans="1:13" ht="21.75" customHeight="1" x14ac:dyDescent="0.15">
      <c r="A16" s="100" t="s">
        <v>0</v>
      </c>
      <c r="B16" s="98" t="s">
        <v>1</v>
      </c>
      <c r="C16" s="98" t="s">
        <v>3</v>
      </c>
      <c r="D16" s="101" t="s">
        <v>4</v>
      </c>
      <c r="E16" s="179" t="s">
        <v>1</v>
      </c>
      <c r="F16" s="259" t="s">
        <v>3</v>
      </c>
      <c r="G16" s="259"/>
      <c r="H16" s="259" t="s">
        <v>4</v>
      </c>
      <c r="I16" s="260"/>
      <c r="J16" s="183" t="s">
        <v>519</v>
      </c>
      <c r="K16" s="259" t="s">
        <v>520</v>
      </c>
      <c r="L16" s="259"/>
      <c r="M16" s="159" t="s">
        <v>521</v>
      </c>
    </row>
    <row r="17" spans="1:13" ht="26.25" customHeight="1" x14ac:dyDescent="0.15">
      <c r="A17" s="80">
        <v>1</v>
      </c>
      <c r="B17" s="7"/>
      <c r="C17" s="7"/>
      <c r="D17" s="70"/>
      <c r="E17" s="180"/>
      <c r="F17" s="201"/>
      <c r="G17" s="201"/>
      <c r="H17" s="201"/>
      <c r="I17" s="218"/>
      <c r="J17" s="172"/>
      <c r="K17" s="203"/>
      <c r="L17" s="205"/>
      <c r="M17" s="111"/>
    </row>
    <row r="18" spans="1:13" ht="26.45" customHeight="1" x14ac:dyDescent="0.15">
      <c r="A18" s="80">
        <v>2</v>
      </c>
      <c r="B18" s="7"/>
      <c r="C18" s="54"/>
      <c r="D18" s="85"/>
      <c r="E18" s="180"/>
      <c r="F18" s="201"/>
      <c r="G18" s="201"/>
      <c r="H18" s="201"/>
      <c r="I18" s="218"/>
      <c r="J18" s="172"/>
      <c r="K18" s="203"/>
      <c r="L18" s="205"/>
      <c r="M18" s="111"/>
    </row>
    <row r="19" spans="1:13" ht="26.45" customHeight="1" x14ac:dyDescent="0.15">
      <c r="A19" s="80">
        <v>3</v>
      </c>
      <c r="B19" s="7"/>
      <c r="C19" s="54"/>
      <c r="D19" s="85"/>
      <c r="E19" s="180"/>
      <c r="F19" s="201"/>
      <c r="G19" s="201"/>
      <c r="H19" s="201"/>
      <c r="I19" s="218"/>
      <c r="J19" s="172"/>
      <c r="K19" s="203"/>
      <c r="L19" s="205"/>
      <c r="M19" s="111"/>
    </row>
    <row r="20" spans="1:13" ht="26.45" customHeight="1" x14ac:dyDescent="0.15">
      <c r="A20" s="80">
        <v>4</v>
      </c>
      <c r="B20" s="7"/>
      <c r="C20" s="54"/>
      <c r="D20" s="85"/>
      <c r="E20" s="180"/>
      <c r="F20" s="201"/>
      <c r="G20" s="201"/>
      <c r="H20" s="201"/>
      <c r="I20" s="218"/>
      <c r="J20" s="172"/>
      <c r="K20" s="203"/>
      <c r="L20" s="205"/>
      <c r="M20" s="111"/>
    </row>
    <row r="21" spans="1:13" ht="26.45" customHeight="1" x14ac:dyDescent="0.15">
      <c r="A21" s="80">
        <v>5</v>
      </c>
      <c r="B21" s="7"/>
      <c r="C21" s="54"/>
      <c r="D21" s="85"/>
      <c r="E21" s="180"/>
      <c r="F21" s="201"/>
      <c r="G21" s="201"/>
      <c r="H21" s="201"/>
      <c r="I21" s="218"/>
      <c r="J21" s="172"/>
      <c r="K21" s="203"/>
      <c r="L21" s="205"/>
      <c r="M21" s="111"/>
    </row>
    <row r="22" spans="1:13" ht="26.45" customHeight="1" x14ac:dyDescent="0.15">
      <c r="A22" s="80">
        <v>6</v>
      </c>
      <c r="B22" s="7"/>
      <c r="C22" s="54"/>
      <c r="D22" s="85"/>
      <c r="E22" s="180"/>
      <c r="F22" s="201"/>
      <c r="G22" s="201"/>
      <c r="H22" s="201"/>
      <c r="I22" s="218"/>
      <c r="J22" s="172"/>
      <c r="K22" s="203"/>
      <c r="L22" s="205"/>
      <c r="M22" s="111"/>
    </row>
    <row r="23" spans="1:13" ht="26.45" customHeight="1" x14ac:dyDescent="0.15">
      <c r="A23" s="80">
        <v>7</v>
      </c>
      <c r="B23" s="7"/>
      <c r="C23" s="54"/>
      <c r="D23" s="85"/>
      <c r="E23" s="180"/>
      <c r="F23" s="201"/>
      <c r="G23" s="201"/>
      <c r="H23" s="201"/>
      <c r="I23" s="218"/>
      <c r="J23" s="172"/>
      <c r="K23" s="203"/>
      <c r="L23" s="205"/>
      <c r="M23" s="111"/>
    </row>
    <row r="24" spans="1:13" ht="26.45" customHeight="1" x14ac:dyDescent="0.15">
      <c r="A24" s="80">
        <v>8</v>
      </c>
      <c r="B24" s="7"/>
      <c r="C24" s="54"/>
      <c r="D24" s="85"/>
      <c r="E24" s="180"/>
      <c r="F24" s="201"/>
      <c r="G24" s="201"/>
      <c r="H24" s="201"/>
      <c r="I24" s="218"/>
      <c r="J24" s="172"/>
      <c r="K24" s="203"/>
      <c r="L24" s="205"/>
      <c r="M24" s="111"/>
    </row>
    <row r="25" spans="1:13" ht="26.45" customHeight="1" x14ac:dyDescent="0.15">
      <c r="A25" s="80">
        <v>9</v>
      </c>
      <c r="B25" s="7"/>
      <c r="C25" s="54"/>
      <c r="D25" s="85"/>
      <c r="E25" s="180"/>
      <c r="F25" s="201"/>
      <c r="G25" s="201"/>
      <c r="H25" s="201"/>
      <c r="I25" s="218"/>
      <c r="J25" s="172"/>
      <c r="K25" s="203"/>
      <c r="L25" s="205"/>
      <c r="M25" s="111"/>
    </row>
    <row r="26" spans="1:13" ht="26.45" customHeight="1" x14ac:dyDescent="0.15">
      <c r="A26" s="80">
        <v>10</v>
      </c>
      <c r="B26" s="7"/>
      <c r="C26" s="54"/>
      <c r="D26" s="85"/>
      <c r="E26" s="180"/>
      <c r="F26" s="201"/>
      <c r="G26" s="201"/>
      <c r="H26" s="201"/>
      <c r="I26" s="218"/>
      <c r="J26" s="172"/>
      <c r="K26" s="203"/>
      <c r="L26" s="205"/>
      <c r="M26" s="111"/>
    </row>
    <row r="27" spans="1:13" ht="26.45" customHeight="1" x14ac:dyDescent="0.15">
      <c r="A27" s="80">
        <v>11</v>
      </c>
      <c r="B27" s="7"/>
      <c r="C27" s="54"/>
      <c r="D27" s="85"/>
      <c r="E27" s="180"/>
      <c r="F27" s="201"/>
      <c r="G27" s="201"/>
      <c r="H27" s="201"/>
      <c r="I27" s="218"/>
      <c r="J27" s="172"/>
      <c r="K27" s="203"/>
      <c r="L27" s="205"/>
      <c r="M27" s="111"/>
    </row>
    <row r="28" spans="1:13" ht="26.45" customHeight="1" x14ac:dyDescent="0.15">
      <c r="A28" s="80">
        <v>12</v>
      </c>
      <c r="B28" s="7"/>
      <c r="C28" s="54"/>
      <c r="D28" s="85"/>
      <c r="E28" s="180"/>
      <c r="F28" s="201"/>
      <c r="G28" s="201"/>
      <c r="H28" s="201"/>
      <c r="I28" s="218"/>
      <c r="J28" s="172"/>
      <c r="K28" s="203"/>
      <c r="L28" s="205"/>
      <c r="M28" s="111"/>
    </row>
    <row r="29" spans="1:13" ht="26.45" customHeight="1" x14ac:dyDescent="0.15">
      <c r="A29" s="80">
        <v>13</v>
      </c>
      <c r="B29" s="7"/>
      <c r="C29" s="54"/>
      <c r="D29" s="85"/>
      <c r="E29" s="180"/>
      <c r="F29" s="201"/>
      <c r="G29" s="201"/>
      <c r="H29" s="201"/>
      <c r="I29" s="218"/>
      <c r="J29" s="172"/>
      <c r="K29" s="203"/>
      <c r="L29" s="205"/>
      <c r="M29" s="111"/>
    </row>
    <row r="30" spans="1:13" ht="26.45" customHeight="1" x14ac:dyDescent="0.15">
      <c r="A30" s="80">
        <v>14</v>
      </c>
      <c r="B30" s="7"/>
      <c r="C30" s="54"/>
      <c r="D30" s="85"/>
      <c r="E30" s="180"/>
      <c r="F30" s="201"/>
      <c r="G30" s="201"/>
      <c r="H30" s="201"/>
      <c r="I30" s="218"/>
      <c r="J30" s="172"/>
      <c r="K30" s="203"/>
      <c r="L30" s="205"/>
      <c r="M30" s="111"/>
    </row>
    <row r="31" spans="1:13" ht="26.45" customHeight="1" x14ac:dyDescent="0.15">
      <c r="A31" s="80">
        <v>15</v>
      </c>
      <c r="B31" s="7"/>
      <c r="C31" s="54"/>
      <c r="D31" s="85"/>
      <c r="E31" s="180"/>
      <c r="F31" s="201"/>
      <c r="G31" s="201"/>
      <c r="H31" s="201"/>
      <c r="I31" s="218"/>
      <c r="J31" s="172"/>
      <c r="K31" s="203"/>
      <c r="L31" s="205"/>
      <c r="M31" s="111"/>
    </row>
    <row r="32" spans="1:13" ht="26.45" customHeight="1" x14ac:dyDescent="0.15">
      <c r="A32" s="80">
        <v>16</v>
      </c>
      <c r="B32" s="7"/>
      <c r="C32" s="54"/>
      <c r="D32" s="85"/>
      <c r="E32" s="180"/>
      <c r="F32" s="201"/>
      <c r="G32" s="201"/>
      <c r="H32" s="201"/>
      <c r="I32" s="218"/>
      <c r="J32" s="172"/>
      <c r="K32" s="203"/>
      <c r="L32" s="205"/>
      <c r="M32" s="111"/>
    </row>
    <row r="33" spans="1:17" ht="26.45" customHeight="1" x14ac:dyDescent="0.15">
      <c r="A33" s="80">
        <v>17</v>
      </c>
      <c r="B33" s="7"/>
      <c r="C33" s="54"/>
      <c r="D33" s="85"/>
      <c r="E33" s="180"/>
      <c r="F33" s="201"/>
      <c r="G33" s="201"/>
      <c r="H33" s="201"/>
      <c r="I33" s="218"/>
      <c r="J33" s="172"/>
      <c r="K33" s="203"/>
      <c r="L33" s="205"/>
      <c r="M33" s="111"/>
    </row>
    <row r="34" spans="1:17" ht="26.45" customHeight="1" thickBot="1" x14ac:dyDescent="0.2">
      <c r="A34" s="81">
        <v>18</v>
      </c>
      <c r="B34" s="82"/>
      <c r="C34" s="83"/>
      <c r="D34" s="86"/>
      <c r="E34" s="181"/>
      <c r="F34" s="215"/>
      <c r="G34" s="215"/>
      <c r="H34" s="215"/>
      <c r="I34" s="216"/>
      <c r="J34" s="184"/>
      <c r="K34" s="278"/>
      <c r="L34" s="279"/>
      <c r="M34" s="112"/>
    </row>
    <row r="35" spans="1:17" ht="6" customHeight="1" x14ac:dyDescent="0.15"/>
    <row r="36" spans="1:17" x14ac:dyDescent="0.15">
      <c r="A36" s="211" t="s">
        <v>102</v>
      </c>
      <c r="B36" s="211"/>
      <c r="C36" s="211"/>
      <c r="D36" s="211"/>
      <c r="E36" s="211"/>
      <c r="F36" s="211"/>
      <c r="G36" s="211"/>
    </row>
    <row r="37" spans="1:17" ht="7.5" customHeight="1" x14ac:dyDescent="0.15"/>
    <row r="38" spans="1:17" x14ac:dyDescent="0.15">
      <c r="A38" s="208" t="s">
        <v>524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132"/>
      <c r="O38" s="132"/>
      <c r="P38" s="132"/>
      <c r="Q38" s="132"/>
    </row>
    <row r="39" spans="1:17" ht="8.25" customHeight="1" x14ac:dyDescent="0.15"/>
    <row r="40" spans="1:17" x14ac:dyDescent="0.15">
      <c r="A40" s="213" t="str">
        <f>"令和"&amp;入力シート!B1&amp;"年"</f>
        <v>令和4年</v>
      </c>
      <c r="B40" s="213"/>
      <c r="C40" t="s">
        <v>410</v>
      </c>
    </row>
    <row r="41" spans="1:17" x14ac:dyDescent="0.15">
      <c r="B41" s="42"/>
      <c r="C41" s="214" t="str">
        <f>IF(入力シート!B3="","",INDEX(入力シート!$G$2:$L$100,MATCH(入力シート!$B$3,入力シート!$G$2:$G$100,0),4))&amp;"中学校体育連盟"</f>
        <v>中学校体育連盟</v>
      </c>
      <c r="D41" s="214"/>
      <c r="E41" s="251" t="s">
        <v>11</v>
      </c>
      <c r="F41" s="251"/>
      <c r="G41" s="207" t="str">
        <f>IF(入力シート!B3="","",INDEX(入力シート!$G$2:$L$100,MATCH(入力シート!$B$3,入力シート!$G$2:$G$100,0),5))</f>
        <v/>
      </c>
      <c r="H41" s="207"/>
      <c r="I41" s="207"/>
      <c r="J41" s="250"/>
      <c r="K41" s="142" t="s">
        <v>523</v>
      </c>
    </row>
  </sheetData>
  <mergeCells count="100"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L12:M12"/>
    <mergeCell ref="G8:M8"/>
    <mergeCell ref="K17:L17"/>
    <mergeCell ref="K18:L18"/>
    <mergeCell ref="K19:L19"/>
    <mergeCell ref="K16:L16"/>
    <mergeCell ref="J10:K10"/>
    <mergeCell ref="H13:M13"/>
    <mergeCell ref="H14:M14"/>
    <mergeCell ref="J9:K9"/>
    <mergeCell ref="L9:M9"/>
    <mergeCell ref="H15:M15"/>
    <mergeCell ref="J11:K12"/>
    <mergeCell ref="L10:M10"/>
    <mergeCell ref="L11:M11"/>
    <mergeCell ref="G9:I9"/>
    <mergeCell ref="A10:B10"/>
    <mergeCell ref="C10:D10"/>
    <mergeCell ref="G10:I10"/>
    <mergeCell ref="F27:G27"/>
    <mergeCell ref="F28:G28"/>
    <mergeCell ref="H17:I17"/>
    <mergeCell ref="H18:I18"/>
    <mergeCell ref="H19:I19"/>
    <mergeCell ref="H20:I20"/>
    <mergeCell ref="H16:I16"/>
    <mergeCell ref="F16:G16"/>
    <mergeCell ref="A11:B12"/>
    <mergeCell ref="C12:D12"/>
    <mergeCell ref="E13:F13"/>
    <mergeCell ref="E14:F14"/>
    <mergeCell ref="E15:F15"/>
    <mergeCell ref="A8:B8"/>
    <mergeCell ref="E8:F8"/>
    <mergeCell ref="A9:B9"/>
    <mergeCell ref="C8:D8"/>
    <mergeCell ref="C9:D9"/>
    <mergeCell ref="E9:F9"/>
    <mergeCell ref="B3:C3"/>
    <mergeCell ref="E3:J3"/>
    <mergeCell ref="A40:B40"/>
    <mergeCell ref="A36:G36"/>
    <mergeCell ref="A38:M38"/>
    <mergeCell ref="H27:I27"/>
    <mergeCell ref="H24:I24"/>
    <mergeCell ref="F29:G29"/>
    <mergeCell ref="F24:G24"/>
    <mergeCell ref="F25:G25"/>
    <mergeCell ref="A14:B14"/>
    <mergeCell ref="A15:B15"/>
    <mergeCell ref="C11:D11"/>
    <mergeCell ref="A13:B13"/>
    <mergeCell ref="F23:G23"/>
    <mergeCell ref="F20:G20"/>
    <mergeCell ref="A1:M1"/>
    <mergeCell ref="H29:I29"/>
    <mergeCell ref="H21:I21"/>
    <mergeCell ref="H22:I22"/>
    <mergeCell ref="F17:G17"/>
    <mergeCell ref="F18:G18"/>
    <mergeCell ref="F26:G26"/>
    <mergeCell ref="E10:F10"/>
    <mergeCell ref="G11:I11"/>
    <mergeCell ref="H26:I26"/>
    <mergeCell ref="E11:F12"/>
    <mergeCell ref="G12:I12"/>
    <mergeCell ref="F19:G19"/>
    <mergeCell ref="H25:I25"/>
    <mergeCell ref="H28:I28"/>
    <mergeCell ref="H23:I23"/>
    <mergeCell ref="F21:G21"/>
    <mergeCell ref="F22:G22"/>
    <mergeCell ref="G41:J41"/>
    <mergeCell ref="E41:F41"/>
    <mergeCell ref="C41:D41"/>
    <mergeCell ref="H30:I30"/>
    <mergeCell ref="H34:I34"/>
    <mergeCell ref="H33:I33"/>
    <mergeCell ref="F33:G33"/>
    <mergeCell ref="F34:G34"/>
    <mergeCell ref="F32:G32"/>
    <mergeCell ref="F31:G31"/>
    <mergeCell ref="F30:G30"/>
    <mergeCell ref="H32:I32"/>
    <mergeCell ref="H31:I31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opLeftCell="A28" workbookViewId="0">
      <selection activeCell="R11" sqref="R11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</row>
    <row r="2" spans="1:8" ht="9" customHeight="1" x14ac:dyDescent="0.15"/>
    <row r="3" spans="1:8" ht="20.25" customHeight="1" x14ac:dyDescent="0.15">
      <c r="C3" s="21" t="s">
        <v>14</v>
      </c>
      <c r="E3" s="3" t="s">
        <v>8</v>
      </c>
    </row>
    <row r="4" spans="1:8" ht="9" customHeight="1" x14ac:dyDescent="0.15"/>
    <row r="5" spans="1:8" ht="18.75" customHeight="1" x14ac:dyDescent="0.15">
      <c r="B5" s="6"/>
      <c r="C5" s="280" t="s">
        <v>143</v>
      </c>
      <c r="D5" s="281"/>
      <c r="E5" s="44"/>
      <c r="F5" s="28"/>
      <c r="G5" s="28"/>
      <c r="H5" s="28"/>
    </row>
    <row r="6" spans="1:8" ht="18" customHeight="1" x14ac:dyDescent="0.15">
      <c r="B6" t="s">
        <v>99</v>
      </c>
      <c r="D6" s="13"/>
      <c r="E6" s="282" t="s">
        <v>144</v>
      </c>
      <c r="F6" s="282"/>
      <c r="G6" s="13"/>
      <c r="H6" s="13"/>
    </row>
    <row r="7" spans="1:8" ht="21.7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</row>
    <row r="8" spans="1:8" ht="21.75" customHeight="1" x14ac:dyDescent="0.15">
      <c r="A8" s="202" t="s">
        <v>417</v>
      </c>
      <c r="B8" s="202"/>
      <c r="C8" s="6" t="s">
        <v>418</v>
      </c>
      <c r="D8" s="7" t="s">
        <v>424</v>
      </c>
      <c r="E8" s="198" t="s">
        <v>435</v>
      </c>
      <c r="F8" s="198"/>
      <c r="G8" s="198"/>
      <c r="H8" s="199"/>
    </row>
    <row r="9" spans="1:8" ht="21.75" customHeight="1" x14ac:dyDescent="0.15">
      <c r="A9" s="202" t="s">
        <v>2</v>
      </c>
      <c r="B9" s="202"/>
      <c r="C9" s="6"/>
      <c r="D9" s="7" t="s">
        <v>424</v>
      </c>
      <c r="E9" s="198" t="s">
        <v>434</v>
      </c>
      <c r="F9" s="198"/>
      <c r="G9" s="198"/>
      <c r="H9" s="199"/>
    </row>
    <row r="10" spans="1:8" ht="21.75" customHeight="1" x14ac:dyDescent="0.15">
      <c r="A10" s="202" t="s">
        <v>419</v>
      </c>
      <c r="B10" s="202"/>
      <c r="C10" s="6"/>
      <c r="D10" s="7" t="s">
        <v>424</v>
      </c>
      <c r="E10" s="198" t="s">
        <v>427</v>
      </c>
      <c r="F10" s="198"/>
      <c r="G10" s="198"/>
      <c r="H10" s="199"/>
    </row>
    <row r="11" spans="1:8" x14ac:dyDescent="0.15">
      <c r="A11" s="7" t="s">
        <v>0</v>
      </c>
      <c r="B11" s="7" t="s">
        <v>1</v>
      </c>
      <c r="C11" s="201" t="s">
        <v>3</v>
      </c>
      <c r="D11" s="201"/>
      <c r="E11" s="7" t="s">
        <v>4</v>
      </c>
      <c r="F11" s="203" t="s">
        <v>13</v>
      </c>
      <c r="G11" s="204"/>
      <c r="H11" s="205"/>
    </row>
    <row r="12" spans="1:8" ht="21.75" customHeight="1" x14ac:dyDescent="0.15">
      <c r="A12" s="7">
        <v>1</v>
      </c>
      <c r="B12" s="7"/>
      <c r="C12" s="201"/>
      <c r="D12" s="201"/>
      <c r="E12" s="6"/>
      <c r="F12" s="206"/>
      <c r="G12" s="206"/>
      <c r="H12" s="206"/>
    </row>
    <row r="13" spans="1:8" ht="21.75" customHeight="1" x14ac:dyDescent="0.15">
      <c r="A13" s="7">
        <v>2</v>
      </c>
      <c r="B13" s="7"/>
      <c r="C13" s="201"/>
      <c r="D13" s="201"/>
      <c r="E13" s="6"/>
      <c r="F13" s="206"/>
      <c r="G13" s="206"/>
      <c r="H13" s="206"/>
    </row>
    <row r="14" spans="1:8" ht="21.75" customHeight="1" x14ac:dyDescent="0.15">
      <c r="A14" s="7">
        <v>3</v>
      </c>
      <c r="B14" s="7"/>
      <c r="C14" s="201"/>
      <c r="D14" s="201"/>
      <c r="E14" s="6"/>
      <c r="F14" s="206"/>
      <c r="G14" s="206"/>
      <c r="H14" s="206"/>
    </row>
    <row r="15" spans="1:8" ht="21.75" customHeight="1" x14ac:dyDescent="0.15">
      <c r="A15" s="7">
        <v>4</v>
      </c>
      <c r="B15" s="7"/>
      <c r="C15" s="201"/>
      <c r="D15" s="201"/>
      <c r="E15" s="6"/>
      <c r="F15" s="206"/>
      <c r="G15" s="206"/>
      <c r="H15" s="206"/>
    </row>
    <row r="16" spans="1:8" ht="21.75" customHeight="1" x14ac:dyDescent="0.15">
      <c r="A16" s="7">
        <v>5</v>
      </c>
      <c r="B16" s="7"/>
      <c r="C16" s="201"/>
      <c r="D16" s="201"/>
      <c r="E16" s="6"/>
      <c r="F16" s="206"/>
      <c r="G16" s="206"/>
      <c r="H16" s="206"/>
    </row>
    <row r="17" spans="1:8" ht="21.75" customHeight="1" x14ac:dyDescent="0.15">
      <c r="A17" s="7">
        <v>6</v>
      </c>
      <c r="B17" s="7"/>
      <c r="C17" s="201"/>
      <c r="D17" s="201"/>
      <c r="E17" s="6"/>
      <c r="F17" s="206"/>
      <c r="G17" s="206"/>
      <c r="H17" s="206"/>
    </row>
    <row r="18" spans="1:8" ht="21.75" customHeight="1" x14ac:dyDescent="0.15">
      <c r="A18" s="7">
        <v>7</v>
      </c>
      <c r="B18" s="7"/>
      <c r="C18" s="201"/>
      <c r="D18" s="201"/>
      <c r="E18" s="6"/>
      <c r="F18" s="206"/>
      <c r="G18" s="206"/>
      <c r="H18" s="206"/>
    </row>
    <row r="19" spans="1:8" ht="21.75" customHeight="1" x14ac:dyDescent="0.15">
      <c r="A19" s="7">
        <v>8</v>
      </c>
      <c r="B19" s="7"/>
      <c r="C19" s="201"/>
      <c r="D19" s="201"/>
      <c r="E19" s="6"/>
      <c r="F19" s="206"/>
      <c r="G19" s="206"/>
      <c r="H19" s="206"/>
    </row>
    <row r="20" spans="1:8" ht="21.75" customHeight="1" x14ac:dyDescent="0.15">
      <c r="A20" s="7">
        <v>9</v>
      </c>
      <c r="B20" s="7"/>
      <c r="C20" s="201"/>
      <c r="D20" s="201"/>
      <c r="E20" s="6"/>
      <c r="F20" s="206"/>
      <c r="G20" s="206"/>
      <c r="H20" s="206"/>
    </row>
    <row r="21" spans="1:8" ht="21.75" customHeight="1" x14ac:dyDescent="0.15">
      <c r="A21" s="7">
        <v>10</v>
      </c>
      <c r="B21" s="7"/>
      <c r="C21" s="201"/>
      <c r="D21" s="201"/>
      <c r="E21" s="6"/>
      <c r="F21" s="206"/>
      <c r="G21" s="206"/>
      <c r="H21" s="206"/>
    </row>
    <row r="22" spans="1:8" ht="21.75" customHeight="1" x14ac:dyDescent="0.15">
      <c r="A22" s="7">
        <v>11</v>
      </c>
      <c r="B22" s="7"/>
      <c r="C22" s="201"/>
      <c r="D22" s="201"/>
      <c r="E22" s="6"/>
      <c r="F22" s="206"/>
      <c r="G22" s="206"/>
      <c r="H22" s="206"/>
    </row>
    <row r="23" spans="1:8" ht="21.75" customHeight="1" x14ac:dyDescent="0.15">
      <c r="A23" s="7">
        <v>12</v>
      </c>
      <c r="B23" s="7"/>
      <c r="C23" s="201"/>
      <c r="D23" s="201"/>
      <c r="E23" s="6"/>
      <c r="F23" s="206"/>
      <c r="G23" s="206"/>
      <c r="H23" s="206"/>
    </row>
    <row r="24" spans="1:8" ht="21.75" customHeight="1" x14ac:dyDescent="0.15">
      <c r="A24" s="7">
        <v>13</v>
      </c>
      <c r="B24" s="7"/>
      <c r="C24" s="201"/>
      <c r="D24" s="201"/>
      <c r="E24" s="6"/>
      <c r="F24" s="206"/>
      <c r="G24" s="206"/>
      <c r="H24" s="206"/>
    </row>
    <row r="25" spans="1:8" ht="21.75" customHeight="1" x14ac:dyDescent="0.15">
      <c r="A25" s="7">
        <v>14</v>
      </c>
      <c r="B25" s="7"/>
      <c r="C25" s="201"/>
      <c r="D25" s="201"/>
      <c r="E25" s="6"/>
      <c r="F25" s="206"/>
      <c r="G25" s="206"/>
      <c r="H25" s="206"/>
    </row>
    <row r="26" spans="1:8" ht="21.75" customHeight="1" x14ac:dyDescent="0.15">
      <c r="A26" s="7">
        <v>15</v>
      </c>
      <c r="B26" s="7"/>
      <c r="C26" s="201"/>
      <c r="D26" s="201"/>
      <c r="E26" s="6"/>
      <c r="F26" s="206"/>
      <c r="G26" s="206"/>
      <c r="H26" s="206"/>
    </row>
    <row r="27" spans="1:8" ht="21.75" customHeight="1" x14ac:dyDescent="0.15">
      <c r="A27" s="7">
        <v>16</v>
      </c>
      <c r="B27" s="7"/>
      <c r="C27" s="201"/>
      <c r="D27" s="201"/>
      <c r="E27" s="6"/>
      <c r="F27" s="206"/>
      <c r="G27" s="206"/>
      <c r="H27" s="206"/>
    </row>
    <row r="28" spans="1:8" ht="21.75" customHeight="1" x14ac:dyDescent="0.15">
      <c r="A28" s="7">
        <v>17</v>
      </c>
      <c r="B28" s="7"/>
      <c r="C28" s="201"/>
      <c r="D28" s="201"/>
      <c r="E28" s="6"/>
      <c r="F28" s="206"/>
      <c r="G28" s="206"/>
      <c r="H28" s="206"/>
    </row>
    <row r="29" spans="1:8" ht="21.75" customHeight="1" x14ac:dyDescent="0.15">
      <c r="A29" s="7">
        <v>18</v>
      </c>
      <c r="B29" s="7"/>
      <c r="C29" s="201"/>
      <c r="D29" s="201"/>
      <c r="E29" s="6"/>
      <c r="F29" s="206"/>
      <c r="G29" s="206"/>
      <c r="H29" s="206"/>
    </row>
    <row r="30" spans="1:8" ht="13.5" customHeight="1" x14ac:dyDescent="0.15">
      <c r="A30" s="8"/>
      <c r="B30" s="8"/>
      <c r="C30" s="8"/>
      <c r="D30" s="8"/>
      <c r="E30" s="9"/>
      <c r="F30" s="283" t="s">
        <v>539</v>
      </c>
      <c r="G30" s="212"/>
      <c r="H30" s="212"/>
    </row>
    <row r="31" spans="1:8" x14ac:dyDescent="0.15">
      <c r="B31" t="s">
        <v>9</v>
      </c>
      <c r="F31" s="284"/>
      <c r="G31" s="284"/>
      <c r="H31" s="284"/>
    </row>
    <row r="32" spans="1:8" ht="6.75" customHeight="1" x14ac:dyDescent="0.15"/>
    <row r="33" spans="1:8" ht="19.5" customHeight="1" x14ac:dyDescent="0.15">
      <c r="B33" s="6"/>
      <c r="C33" t="s">
        <v>510</v>
      </c>
      <c r="D33" s="209">
        <f>B33*700</f>
        <v>0</v>
      </c>
      <c r="E33" s="210"/>
      <c r="F33" t="s">
        <v>10</v>
      </c>
    </row>
    <row r="35" spans="1:8" x14ac:dyDescent="0.15">
      <c r="A35" s="211" t="s">
        <v>103</v>
      </c>
      <c r="B35" s="211"/>
      <c r="C35" s="211"/>
      <c r="D35" s="211"/>
      <c r="E35" s="211"/>
      <c r="F35" s="211"/>
    </row>
    <row r="37" spans="1:8" x14ac:dyDescent="0.15">
      <c r="A37" s="208" t="s">
        <v>498</v>
      </c>
      <c r="B37" s="208"/>
      <c r="C37" s="208"/>
      <c r="D37" s="208"/>
      <c r="E37" s="208"/>
      <c r="F37" s="208"/>
    </row>
    <row r="39" spans="1:8" x14ac:dyDescent="0.15">
      <c r="A39" s="213" t="str">
        <f>"令和"&amp;入力シート!B1&amp;"年"</f>
        <v>令和4年</v>
      </c>
      <c r="B39" s="213"/>
      <c r="C39" t="s">
        <v>410</v>
      </c>
    </row>
    <row r="40" spans="1:8" ht="18" customHeight="1" x14ac:dyDescent="0.15">
      <c r="A40" s="23"/>
      <c r="B40" s="23"/>
      <c r="C40" s="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40" s="1" t="s">
        <v>60</v>
      </c>
      <c r="F40" s="35" t="str">
        <f>IF(入力シート!B4="","",入力シート!B4)</f>
        <v/>
      </c>
      <c r="H40" s="7" t="s">
        <v>12</v>
      </c>
    </row>
    <row r="42" spans="1:8" x14ac:dyDescent="0.15">
      <c r="A42" s="208" t="s">
        <v>499</v>
      </c>
      <c r="B42" s="208"/>
      <c r="C42" s="208"/>
      <c r="D42" s="208"/>
      <c r="E42" s="208"/>
      <c r="F42" s="208"/>
    </row>
    <row r="43" spans="1:8" x14ac:dyDescent="0.15">
      <c r="A43" s="213" t="s">
        <v>534</v>
      </c>
      <c r="B43" s="213"/>
      <c r="C43" t="s">
        <v>410</v>
      </c>
      <c r="D43" s="130"/>
      <c r="E43" s="130"/>
      <c r="F43" s="130"/>
    </row>
    <row r="44" spans="1:8" ht="18" customHeight="1" x14ac:dyDescent="0.15">
      <c r="B44" s="41"/>
      <c r="C44" s="114" t="str">
        <f>IF(入力シート!B3="","",INDEX(入力シート!$G$2:$L$100,MATCH(入力シート!$B$3,入力シート!$G$2:$G$100,0),4))&amp;"中学校体育連盟"</f>
        <v>中学校体育連盟</v>
      </c>
      <c r="D44" s="24"/>
      <c r="E44" s="8" t="s">
        <v>11</v>
      </c>
      <c r="F44" s="35" t="str">
        <f>IF(入力シート!B3="","",INDEX(入力シート!$G$2:$L$100,MATCH(入力シート!$B$3,入力シート!$G$2:$G$100,0),5))</f>
        <v/>
      </c>
      <c r="G44" s="8"/>
      <c r="H44" s="7" t="s">
        <v>12</v>
      </c>
    </row>
  </sheetData>
  <mergeCells count="57">
    <mergeCell ref="C27:D27"/>
    <mergeCell ref="F27:H27"/>
    <mergeCell ref="A39:B39"/>
    <mergeCell ref="C28:D28"/>
    <mergeCell ref="F28:H28"/>
    <mergeCell ref="A37:F37"/>
    <mergeCell ref="C29:D29"/>
    <mergeCell ref="F29:H29"/>
    <mergeCell ref="D33:E33"/>
    <mergeCell ref="A35:F35"/>
    <mergeCell ref="F30:H31"/>
    <mergeCell ref="C24:D24"/>
    <mergeCell ref="F24:H24"/>
    <mergeCell ref="C25:D25"/>
    <mergeCell ref="F25:H25"/>
    <mergeCell ref="C26:D26"/>
    <mergeCell ref="F26:H26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3:D13"/>
    <mergeCell ref="F13:H13"/>
    <mergeCell ref="C16:D16"/>
    <mergeCell ref="F16:H16"/>
    <mergeCell ref="C17:D17"/>
    <mergeCell ref="F17:H17"/>
    <mergeCell ref="F12:H12"/>
    <mergeCell ref="A9:B9"/>
    <mergeCell ref="A10:B10"/>
    <mergeCell ref="E9:H9"/>
    <mergeCell ref="E10:H10"/>
    <mergeCell ref="C12:D12"/>
    <mergeCell ref="A42:F42"/>
    <mergeCell ref="A43:B43"/>
    <mergeCell ref="A1:F1"/>
    <mergeCell ref="A7:B7"/>
    <mergeCell ref="D7:E7"/>
    <mergeCell ref="F7:H7"/>
    <mergeCell ref="F14:H14"/>
    <mergeCell ref="C14:D14"/>
    <mergeCell ref="C5:D5"/>
    <mergeCell ref="E6:F6"/>
    <mergeCell ref="A8:B8"/>
    <mergeCell ref="E8:H8"/>
    <mergeCell ref="C11:D11"/>
    <mergeCell ref="F11:H11"/>
    <mergeCell ref="C15:D15"/>
    <mergeCell ref="F15:H15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7ADE-DAF2-4F20-880D-2B673CB662B6}">
  <dimension ref="A1:I41"/>
  <sheetViews>
    <sheetView topLeftCell="A19" workbookViewId="0">
      <selection activeCell="G42" sqref="G42"/>
    </sheetView>
  </sheetViews>
  <sheetFormatPr defaultRowHeight="13.5" x14ac:dyDescent="0.15"/>
  <cols>
    <col min="1" max="1" width="4.375" style="160" customWidth="1"/>
    <col min="2" max="2" width="7.625" customWidth="1"/>
    <col min="3" max="3" width="25" customWidth="1"/>
    <col min="4" max="4" width="6.875" customWidth="1"/>
    <col min="5" max="5" width="7.625" customWidth="1"/>
    <col min="6" max="6" width="4.375" customWidth="1"/>
    <col min="7" max="7" width="22.5" customWidth="1"/>
    <col min="8" max="8" width="1.625" customWidth="1"/>
    <col min="9" max="9" width="5.625" customWidth="1"/>
  </cols>
  <sheetData>
    <row r="1" spans="1:9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</row>
    <row r="2" spans="1:9" ht="7.5" customHeight="1" x14ac:dyDescent="0.15"/>
    <row r="3" spans="1:9" ht="20.25" customHeight="1" x14ac:dyDescent="0.15">
      <c r="C3" s="21" t="s">
        <v>14</v>
      </c>
      <c r="D3" s="188"/>
      <c r="E3" s="245" t="s">
        <v>398</v>
      </c>
      <c r="F3" s="245"/>
      <c r="G3" s="245"/>
      <c r="H3" s="245"/>
      <c r="I3" s="245"/>
    </row>
    <row r="4" spans="1:9" ht="7.5" customHeight="1" x14ac:dyDescent="0.15"/>
    <row r="5" spans="1:9" ht="18.75" customHeight="1" x14ac:dyDescent="0.15">
      <c r="B5" s="173"/>
      <c r="C5" t="s">
        <v>143</v>
      </c>
      <c r="E5" s="5"/>
      <c r="F5" s="46"/>
      <c r="G5" s="5"/>
      <c r="H5" s="5"/>
      <c r="I5" s="5"/>
    </row>
    <row r="6" spans="1:9" ht="21" customHeight="1" thickBot="1" x14ac:dyDescent="0.2">
      <c r="B6" t="s">
        <v>99</v>
      </c>
      <c r="E6" s="132"/>
      <c r="F6" s="208" t="s">
        <v>442</v>
      </c>
      <c r="G6" s="208"/>
      <c r="H6" s="132"/>
      <c r="I6" s="132"/>
    </row>
    <row r="7" spans="1:9" ht="21.75" customHeight="1" x14ac:dyDescent="0.15">
      <c r="A7" s="219" t="s">
        <v>81</v>
      </c>
      <c r="B7" s="220"/>
      <c r="C7" s="296" t="str">
        <f>IF(入力シート!B3="","",INDEX(入力シート!$G$2:$L$100,MATCH(入力シート!$B$3,入力シート!$G$2:$G$100,0),4))</f>
        <v/>
      </c>
      <c r="D7" s="222"/>
      <c r="E7" s="248" t="s">
        <v>395</v>
      </c>
      <c r="F7" s="220"/>
      <c r="G7" s="296"/>
      <c r="H7" s="221"/>
      <c r="I7" s="222"/>
    </row>
    <row r="8" spans="1:9" ht="21.75" customHeight="1" x14ac:dyDescent="0.15">
      <c r="A8" s="243" t="s">
        <v>394</v>
      </c>
      <c r="B8" s="242"/>
      <c r="C8" s="197"/>
      <c r="D8" s="224"/>
      <c r="E8" s="244" t="s">
        <v>397</v>
      </c>
      <c r="F8" s="242"/>
      <c r="G8" s="197"/>
      <c r="H8" s="198"/>
      <c r="I8" s="224"/>
    </row>
    <row r="9" spans="1:9" ht="21.75" customHeight="1" x14ac:dyDescent="0.15">
      <c r="A9" s="223" t="s">
        <v>396</v>
      </c>
      <c r="B9" s="202"/>
      <c r="C9" s="197"/>
      <c r="D9" s="224"/>
      <c r="E9" s="242" t="s">
        <v>78</v>
      </c>
      <c r="F9" s="202"/>
      <c r="G9" s="293"/>
      <c r="H9" s="294"/>
      <c r="I9" s="295"/>
    </row>
    <row r="10" spans="1:9" ht="21.75" customHeight="1" x14ac:dyDescent="0.15">
      <c r="A10" s="229" t="s">
        <v>417</v>
      </c>
      <c r="B10" s="230"/>
      <c r="C10" s="290"/>
      <c r="D10" s="291"/>
      <c r="E10" s="235" t="s">
        <v>417</v>
      </c>
      <c r="F10" s="230"/>
      <c r="G10" s="292"/>
      <c r="H10" s="292"/>
      <c r="I10" s="291"/>
    </row>
    <row r="11" spans="1:9" ht="15" customHeight="1" thickBot="1" x14ac:dyDescent="0.2">
      <c r="A11" s="231"/>
      <c r="B11" s="232"/>
      <c r="C11" s="238" t="s">
        <v>432</v>
      </c>
      <c r="D11" s="239"/>
      <c r="E11" s="236"/>
      <c r="F11" s="232"/>
      <c r="G11" s="240" t="s">
        <v>432</v>
      </c>
      <c r="H11" s="240"/>
      <c r="I11" s="239"/>
    </row>
    <row r="12" spans="1:9" ht="21.75" customHeight="1" x14ac:dyDescent="0.15">
      <c r="A12" s="288" t="s">
        <v>446</v>
      </c>
      <c r="B12" s="289"/>
      <c r="C12" s="171"/>
      <c r="D12" s="148" t="s">
        <v>5</v>
      </c>
      <c r="E12" s="103"/>
      <c r="F12" s="107" t="s">
        <v>424</v>
      </c>
      <c r="G12" s="221" t="s">
        <v>432</v>
      </c>
      <c r="H12" s="221"/>
      <c r="I12" s="222"/>
    </row>
    <row r="13" spans="1:9" ht="21.75" customHeight="1" x14ac:dyDescent="0.15">
      <c r="A13" s="223" t="s">
        <v>2</v>
      </c>
      <c r="B13" s="202"/>
      <c r="C13" s="140"/>
      <c r="D13" s="146" t="s">
        <v>5</v>
      </c>
      <c r="E13" s="153"/>
      <c r="F13" s="154" t="s">
        <v>424</v>
      </c>
      <c r="G13" s="198" t="s">
        <v>433</v>
      </c>
      <c r="H13" s="198"/>
      <c r="I13" s="224"/>
    </row>
    <row r="14" spans="1:9" ht="21.75" customHeight="1" thickBot="1" x14ac:dyDescent="0.2">
      <c r="A14" s="225" t="s">
        <v>6</v>
      </c>
      <c r="B14" s="226"/>
      <c r="C14" s="187"/>
      <c r="D14" s="104" t="s">
        <v>5</v>
      </c>
      <c r="E14" s="105"/>
      <c r="F14" s="108" t="s">
        <v>424</v>
      </c>
      <c r="G14" s="227" t="s">
        <v>427</v>
      </c>
      <c r="H14" s="227"/>
      <c r="I14" s="228"/>
    </row>
    <row r="15" spans="1:9" ht="21.75" customHeight="1" x14ac:dyDescent="0.15">
      <c r="A15" s="100" t="s">
        <v>0</v>
      </c>
      <c r="B15" s="98" t="s">
        <v>1</v>
      </c>
      <c r="C15" s="98" t="s">
        <v>3</v>
      </c>
      <c r="D15" s="101" t="s">
        <v>4</v>
      </c>
      <c r="E15" s="155" t="s">
        <v>1</v>
      </c>
      <c r="F15" s="277" t="s">
        <v>3</v>
      </c>
      <c r="G15" s="250"/>
      <c r="H15" s="207" t="s">
        <v>4</v>
      </c>
      <c r="I15" s="287"/>
    </row>
    <row r="16" spans="1:9" ht="21.75" customHeight="1" x14ac:dyDescent="0.15">
      <c r="A16" s="80">
        <v>1</v>
      </c>
      <c r="B16" s="142"/>
      <c r="C16" s="173"/>
      <c r="D16" s="111"/>
      <c r="E16" s="182"/>
      <c r="F16" s="203"/>
      <c r="G16" s="205"/>
      <c r="H16" s="204"/>
      <c r="I16" s="241"/>
    </row>
    <row r="17" spans="1:9" ht="21.75" customHeight="1" x14ac:dyDescent="0.15">
      <c r="A17" s="80">
        <v>2</v>
      </c>
      <c r="B17" s="142"/>
      <c r="C17" s="173"/>
      <c r="D17" s="111"/>
      <c r="E17" s="182"/>
      <c r="F17" s="203"/>
      <c r="G17" s="205"/>
      <c r="H17" s="204"/>
      <c r="I17" s="241"/>
    </row>
    <row r="18" spans="1:9" ht="21.75" customHeight="1" x14ac:dyDescent="0.15">
      <c r="A18" s="80">
        <v>3</v>
      </c>
      <c r="B18" s="142"/>
      <c r="C18" s="173"/>
      <c r="D18" s="111"/>
      <c r="E18" s="182"/>
      <c r="F18" s="203"/>
      <c r="G18" s="205"/>
      <c r="H18" s="204"/>
      <c r="I18" s="241"/>
    </row>
    <row r="19" spans="1:9" ht="21.75" customHeight="1" x14ac:dyDescent="0.15">
      <c r="A19" s="80">
        <v>4</v>
      </c>
      <c r="B19" s="142"/>
      <c r="C19" s="173"/>
      <c r="D19" s="111"/>
      <c r="E19" s="182"/>
      <c r="F19" s="203"/>
      <c r="G19" s="205"/>
      <c r="H19" s="204"/>
      <c r="I19" s="241"/>
    </row>
    <row r="20" spans="1:9" ht="21.75" customHeight="1" x14ac:dyDescent="0.15">
      <c r="A20" s="80">
        <v>5</v>
      </c>
      <c r="B20" s="142"/>
      <c r="C20" s="173"/>
      <c r="D20" s="111"/>
      <c r="E20" s="182"/>
      <c r="F20" s="203"/>
      <c r="G20" s="205"/>
      <c r="H20" s="204"/>
      <c r="I20" s="241"/>
    </row>
    <row r="21" spans="1:9" ht="21.75" customHeight="1" x14ac:dyDescent="0.15">
      <c r="A21" s="80">
        <v>6</v>
      </c>
      <c r="B21" s="142"/>
      <c r="C21" s="173"/>
      <c r="D21" s="111"/>
      <c r="E21" s="182"/>
      <c r="F21" s="203"/>
      <c r="G21" s="205"/>
      <c r="H21" s="204"/>
      <c r="I21" s="241"/>
    </row>
    <row r="22" spans="1:9" ht="21.75" customHeight="1" x14ac:dyDescent="0.15">
      <c r="A22" s="80">
        <v>7</v>
      </c>
      <c r="B22" s="142"/>
      <c r="C22" s="173"/>
      <c r="D22" s="111"/>
      <c r="E22" s="182"/>
      <c r="F22" s="203"/>
      <c r="G22" s="205"/>
      <c r="H22" s="204"/>
      <c r="I22" s="241"/>
    </row>
    <row r="23" spans="1:9" ht="21.75" customHeight="1" x14ac:dyDescent="0.15">
      <c r="A23" s="80">
        <v>8</v>
      </c>
      <c r="B23" s="142"/>
      <c r="C23" s="173"/>
      <c r="D23" s="111"/>
      <c r="E23" s="182"/>
      <c r="F23" s="203"/>
      <c r="G23" s="205"/>
      <c r="H23" s="204"/>
      <c r="I23" s="241"/>
    </row>
    <row r="24" spans="1:9" ht="21.75" customHeight="1" x14ac:dyDescent="0.15">
      <c r="A24" s="80">
        <v>9</v>
      </c>
      <c r="B24" s="142"/>
      <c r="C24" s="173"/>
      <c r="D24" s="111"/>
      <c r="E24" s="182"/>
      <c r="F24" s="203"/>
      <c r="G24" s="205"/>
      <c r="H24" s="204"/>
      <c r="I24" s="241"/>
    </row>
    <row r="25" spans="1:9" ht="21.75" customHeight="1" x14ac:dyDescent="0.15">
      <c r="A25" s="80">
        <v>10</v>
      </c>
      <c r="B25" s="142"/>
      <c r="C25" s="173"/>
      <c r="D25" s="111"/>
      <c r="E25" s="182"/>
      <c r="F25" s="203"/>
      <c r="G25" s="205"/>
      <c r="H25" s="204"/>
      <c r="I25" s="241"/>
    </row>
    <row r="26" spans="1:9" ht="21.75" customHeight="1" x14ac:dyDescent="0.15">
      <c r="A26" s="80">
        <v>11</v>
      </c>
      <c r="B26" s="142"/>
      <c r="C26" s="173"/>
      <c r="D26" s="111"/>
      <c r="E26" s="182"/>
      <c r="F26" s="203"/>
      <c r="G26" s="205"/>
      <c r="H26" s="204"/>
      <c r="I26" s="241"/>
    </row>
    <row r="27" spans="1:9" ht="21.75" customHeight="1" x14ac:dyDescent="0.15">
      <c r="A27" s="80">
        <v>12</v>
      </c>
      <c r="B27" s="142"/>
      <c r="C27" s="173"/>
      <c r="D27" s="111"/>
      <c r="E27" s="182"/>
      <c r="F27" s="203"/>
      <c r="G27" s="205"/>
      <c r="H27" s="204"/>
      <c r="I27" s="241"/>
    </row>
    <row r="28" spans="1:9" ht="21.75" customHeight="1" x14ac:dyDescent="0.15">
      <c r="A28" s="80">
        <v>13</v>
      </c>
      <c r="B28" s="142"/>
      <c r="C28" s="173"/>
      <c r="D28" s="111"/>
      <c r="E28" s="182"/>
      <c r="F28" s="203"/>
      <c r="G28" s="205"/>
      <c r="H28" s="204"/>
      <c r="I28" s="241"/>
    </row>
    <row r="29" spans="1:9" ht="21.75" customHeight="1" x14ac:dyDescent="0.15">
      <c r="A29" s="80">
        <v>14</v>
      </c>
      <c r="B29" s="142"/>
      <c r="C29" s="173"/>
      <c r="D29" s="111"/>
      <c r="E29" s="182"/>
      <c r="F29" s="203"/>
      <c r="G29" s="205"/>
      <c r="H29" s="204"/>
      <c r="I29" s="241"/>
    </row>
    <row r="30" spans="1:9" ht="21.75" customHeight="1" x14ac:dyDescent="0.15">
      <c r="A30" s="80">
        <v>15</v>
      </c>
      <c r="B30" s="142"/>
      <c r="C30" s="173"/>
      <c r="D30" s="111"/>
      <c r="E30" s="182"/>
      <c r="F30" s="203"/>
      <c r="G30" s="205"/>
      <c r="H30" s="204"/>
      <c r="I30" s="241"/>
    </row>
    <row r="31" spans="1:9" ht="21.75" customHeight="1" x14ac:dyDescent="0.15">
      <c r="A31" s="80">
        <v>16</v>
      </c>
      <c r="B31" s="142"/>
      <c r="C31" s="173"/>
      <c r="D31" s="111"/>
      <c r="E31" s="182"/>
      <c r="F31" s="203"/>
      <c r="G31" s="205"/>
      <c r="H31" s="204"/>
      <c r="I31" s="241"/>
    </row>
    <row r="32" spans="1:9" ht="21.75" customHeight="1" x14ac:dyDescent="0.15">
      <c r="A32" s="80">
        <v>17</v>
      </c>
      <c r="B32" s="142"/>
      <c r="C32" s="173"/>
      <c r="D32" s="111"/>
      <c r="E32" s="182"/>
      <c r="F32" s="203"/>
      <c r="G32" s="205"/>
      <c r="H32" s="204"/>
      <c r="I32" s="241"/>
    </row>
    <row r="33" spans="1:9" ht="21.75" customHeight="1" thickBot="1" x14ac:dyDescent="0.2">
      <c r="A33" s="81">
        <v>18</v>
      </c>
      <c r="B33" s="152"/>
      <c r="C33" s="187"/>
      <c r="D33" s="112"/>
      <c r="E33" s="186"/>
      <c r="F33" s="278"/>
      <c r="G33" s="279"/>
      <c r="H33" s="285"/>
      <c r="I33" s="286"/>
    </row>
    <row r="34" spans="1:9" x14ac:dyDescent="0.15">
      <c r="B34" s="160"/>
      <c r="C34" s="160"/>
      <c r="D34" s="160"/>
      <c r="E34" s="160"/>
      <c r="G34" s="138"/>
      <c r="H34" s="138"/>
      <c r="I34" s="138"/>
    </row>
    <row r="35" spans="1:9" x14ac:dyDescent="0.15">
      <c r="A35" s="217" t="s">
        <v>103</v>
      </c>
      <c r="B35" s="217"/>
      <c r="C35" s="217"/>
      <c r="D35" s="217"/>
      <c r="E35" s="217"/>
      <c r="F35" s="217"/>
      <c r="G35" s="217"/>
    </row>
    <row r="37" spans="1:9" x14ac:dyDescent="0.15">
      <c r="A37" s="208" t="s">
        <v>500</v>
      </c>
      <c r="B37" s="208"/>
      <c r="C37" s="208"/>
      <c r="D37" s="208"/>
      <c r="E37" s="208"/>
      <c r="F37" s="208"/>
      <c r="G37" s="208"/>
      <c r="H37" s="208"/>
      <c r="I37" s="208"/>
    </row>
    <row r="39" spans="1:9" x14ac:dyDescent="0.15">
      <c r="A39" t="s">
        <v>497</v>
      </c>
    </row>
    <row r="41" spans="1:9" x14ac:dyDescent="0.15">
      <c r="C41" s="151" t="str">
        <f>IF(入力シート!B3="","",INDEX(入力シート!$G$2:$L$100,MATCH(入力シート!$B$3,入力シート!$G$2:$G$100,0),4))&amp;"中学校体育連盟"</f>
        <v>中学校体育連盟</v>
      </c>
      <c r="D41" s="139"/>
      <c r="E41" s="185"/>
      <c r="F41" s="139" t="s">
        <v>11</v>
      </c>
      <c r="G41" s="139" t="str">
        <f>IF(入力シート!B3="","",INDEX(入力シート!$G$2:$L$100,MATCH(入力シート!$B$3,入力シート!$G$2:$G$100,0),5))</f>
        <v/>
      </c>
      <c r="H41" s="160"/>
      <c r="I41" s="142" t="s">
        <v>12</v>
      </c>
    </row>
  </sheetData>
  <mergeCells count="67">
    <mergeCell ref="A1:G1"/>
    <mergeCell ref="E3:I3"/>
    <mergeCell ref="F6:G6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B11"/>
    <mergeCell ref="C10:D10"/>
    <mergeCell ref="E10:F11"/>
    <mergeCell ref="G10:I10"/>
    <mergeCell ref="C11:D11"/>
    <mergeCell ref="G11:I11"/>
    <mergeCell ref="A12:B12"/>
    <mergeCell ref="G12:I12"/>
    <mergeCell ref="A13:B13"/>
    <mergeCell ref="G13:I13"/>
    <mergeCell ref="A14:B14"/>
    <mergeCell ref="G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3:G33"/>
    <mergeCell ref="H33:I33"/>
    <mergeCell ref="A35:G35"/>
    <mergeCell ref="A37:I37"/>
    <mergeCell ref="F30:G30"/>
    <mergeCell ref="H30:I30"/>
    <mergeCell ref="F31:G31"/>
    <mergeCell ref="H31:I31"/>
    <mergeCell ref="F32:G32"/>
    <mergeCell ref="H32:I32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9B16-2A06-49A8-A3C6-68FE35B9A6BB}">
  <dimension ref="A1:Q41"/>
  <sheetViews>
    <sheetView topLeftCell="A28" workbookViewId="0">
      <selection activeCell="E3" sqref="E3:J3"/>
    </sheetView>
  </sheetViews>
  <sheetFormatPr defaultRowHeight="13.5" x14ac:dyDescent="0.15"/>
  <cols>
    <col min="1" max="1" width="4.5" style="160" customWidth="1"/>
    <col min="2" max="2" width="6.75" customWidth="1"/>
    <col min="3" max="3" width="15.75" customWidth="1"/>
    <col min="4" max="4" width="6.875" customWidth="1"/>
    <col min="5" max="5" width="7.625" customWidth="1"/>
    <col min="6" max="6" width="3.75" customWidth="1"/>
    <col min="7" max="7" width="12.25" customWidth="1"/>
    <col min="8" max="8" width="2.375" customWidth="1"/>
    <col min="9" max="9" width="4.375" customWidth="1"/>
    <col min="10" max="10" width="7.5" customWidth="1"/>
    <col min="11" max="11" width="4.5" customWidth="1"/>
    <col min="12" max="12" width="11.5" customWidth="1"/>
    <col min="13" max="13" width="5.875" customWidth="1"/>
  </cols>
  <sheetData>
    <row r="1" spans="1:13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7.5" customHeight="1" x14ac:dyDescent="0.15"/>
    <row r="3" spans="1:13" ht="22.5" customHeight="1" x14ac:dyDescent="0.15">
      <c r="B3" s="256" t="s">
        <v>14</v>
      </c>
      <c r="C3" s="257"/>
      <c r="D3" s="175"/>
      <c r="E3" s="258" t="s">
        <v>493</v>
      </c>
      <c r="F3" s="258"/>
      <c r="G3" s="258"/>
      <c r="H3" s="258"/>
      <c r="I3" s="258"/>
      <c r="J3" s="258"/>
    </row>
    <row r="4" spans="1:13" ht="4.5" customHeight="1" x14ac:dyDescent="0.15">
      <c r="C4" s="175"/>
      <c r="D4" s="175"/>
      <c r="F4" s="3"/>
    </row>
    <row r="5" spans="1:13" ht="17.25" x14ac:dyDescent="0.15">
      <c r="B5" s="173"/>
      <c r="C5" s="45" t="s">
        <v>146</v>
      </c>
      <c r="D5" s="45"/>
      <c r="E5" s="132"/>
      <c r="F5" s="46"/>
    </row>
    <row r="6" spans="1:13" x14ac:dyDescent="0.15">
      <c r="B6" t="s">
        <v>99</v>
      </c>
      <c r="F6" t="s">
        <v>145</v>
      </c>
      <c r="G6" s="34"/>
      <c r="H6" s="141"/>
      <c r="I6" s="141"/>
    </row>
    <row r="7" spans="1:13" ht="6.75" customHeight="1" thickBot="1" x14ac:dyDescent="0.2">
      <c r="G7" s="24"/>
      <c r="H7" s="24"/>
      <c r="I7" s="24"/>
    </row>
    <row r="8" spans="1:13" ht="21.75" customHeight="1" x14ac:dyDescent="0.15">
      <c r="A8" s="219" t="s">
        <v>81</v>
      </c>
      <c r="B8" s="220"/>
      <c r="C8" s="246" t="str">
        <f>IF(入力シート!B3="","",INDEX(入力シート!$G$2:$L$100,MATCH(入力シート!$B$3,入力シート!$G$2:$G$100,0),4))</f>
        <v/>
      </c>
      <c r="D8" s="247"/>
      <c r="E8" s="248" t="s">
        <v>395</v>
      </c>
      <c r="F8" s="220"/>
      <c r="G8" s="259"/>
      <c r="H8" s="259"/>
      <c r="I8" s="259"/>
      <c r="J8" s="259"/>
      <c r="K8" s="259"/>
      <c r="L8" s="259"/>
      <c r="M8" s="260"/>
    </row>
    <row r="9" spans="1:13" ht="21.75" customHeight="1" x14ac:dyDescent="0.15">
      <c r="A9" s="223" t="s">
        <v>394</v>
      </c>
      <c r="B9" s="202"/>
      <c r="C9" s="203"/>
      <c r="D9" s="241"/>
      <c r="E9" s="242" t="s">
        <v>397</v>
      </c>
      <c r="F9" s="202"/>
      <c r="G9" s="277"/>
      <c r="H9" s="207"/>
      <c r="I9" s="207"/>
      <c r="J9" s="201" t="s">
        <v>513</v>
      </c>
      <c r="K9" s="201"/>
      <c r="L9" s="201"/>
      <c r="M9" s="218"/>
    </row>
    <row r="10" spans="1:13" ht="21.75" customHeight="1" x14ac:dyDescent="0.15">
      <c r="A10" s="243" t="s">
        <v>21</v>
      </c>
      <c r="B10" s="242"/>
      <c r="C10" s="203"/>
      <c r="D10" s="241"/>
      <c r="E10" s="244" t="s">
        <v>21</v>
      </c>
      <c r="F10" s="242"/>
      <c r="G10" s="237"/>
      <c r="H10" s="237"/>
      <c r="I10" s="237"/>
      <c r="J10" s="201" t="s">
        <v>514</v>
      </c>
      <c r="K10" s="201"/>
      <c r="L10" s="275"/>
      <c r="M10" s="276"/>
    </row>
    <row r="11" spans="1:13" ht="21.75" customHeight="1" x14ac:dyDescent="0.15">
      <c r="A11" s="229" t="s">
        <v>417</v>
      </c>
      <c r="B11" s="230"/>
      <c r="C11" s="233"/>
      <c r="D11" s="234"/>
      <c r="E11" s="235" t="s">
        <v>417</v>
      </c>
      <c r="F11" s="235"/>
      <c r="G11" s="233"/>
      <c r="H11" s="237"/>
      <c r="I11" s="252"/>
      <c r="J11" s="205" t="s">
        <v>522</v>
      </c>
      <c r="K11" s="203"/>
      <c r="L11" s="233"/>
      <c r="M11" s="234"/>
    </row>
    <row r="12" spans="1:13" ht="15" customHeight="1" thickBot="1" x14ac:dyDescent="0.2">
      <c r="A12" s="261"/>
      <c r="B12" s="262"/>
      <c r="C12" s="254" t="s">
        <v>432</v>
      </c>
      <c r="D12" s="263"/>
      <c r="E12" s="253"/>
      <c r="F12" s="253"/>
      <c r="G12" s="254" t="s">
        <v>432</v>
      </c>
      <c r="H12" s="255"/>
      <c r="I12" s="255"/>
      <c r="J12" s="215"/>
      <c r="K12" s="215"/>
      <c r="L12" s="267" t="s">
        <v>515</v>
      </c>
      <c r="M12" s="268"/>
    </row>
    <row r="13" spans="1:13" ht="21.75" customHeight="1" x14ac:dyDescent="0.15">
      <c r="A13" s="297" t="s">
        <v>527</v>
      </c>
      <c r="B13" s="298"/>
      <c r="C13" s="102"/>
      <c r="D13" s="106" t="s">
        <v>5</v>
      </c>
      <c r="E13" s="246"/>
      <c r="F13" s="264"/>
      <c r="G13" s="178" t="s">
        <v>518</v>
      </c>
      <c r="H13" s="269" t="s">
        <v>516</v>
      </c>
      <c r="I13" s="269"/>
      <c r="J13" s="269"/>
      <c r="K13" s="269"/>
      <c r="L13" s="269"/>
      <c r="M13" s="270"/>
    </row>
    <row r="14" spans="1:13" ht="21.75" customHeight="1" x14ac:dyDescent="0.15">
      <c r="A14" s="223" t="s">
        <v>2</v>
      </c>
      <c r="B14" s="202"/>
      <c r="C14" s="140"/>
      <c r="D14" s="145" t="s">
        <v>5</v>
      </c>
      <c r="E14" s="197"/>
      <c r="F14" s="199"/>
      <c r="G14" s="176" t="s">
        <v>518</v>
      </c>
      <c r="H14" s="271" t="s">
        <v>516</v>
      </c>
      <c r="I14" s="271"/>
      <c r="J14" s="271"/>
      <c r="K14" s="271"/>
      <c r="L14" s="271"/>
      <c r="M14" s="272"/>
    </row>
    <row r="15" spans="1:13" ht="21.75" customHeight="1" thickBot="1" x14ac:dyDescent="0.2">
      <c r="A15" s="225" t="s">
        <v>6</v>
      </c>
      <c r="B15" s="226"/>
      <c r="C15" s="83"/>
      <c r="D15" s="156" t="s">
        <v>5</v>
      </c>
      <c r="E15" s="265"/>
      <c r="F15" s="266"/>
      <c r="G15" s="177" t="s">
        <v>518</v>
      </c>
      <c r="H15" s="273" t="s">
        <v>517</v>
      </c>
      <c r="I15" s="273"/>
      <c r="J15" s="273"/>
      <c r="K15" s="273"/>
      <c r="L15" s="273"/>
      <c r="M15" s="274"/>
    </row>
    <row r="16" spans="1:13" ht="21.75" customHeight="1" x14ac:dyDescent="0.15">
      <c r="A16" s="100" t="s">
        <v>0</v>
      </c>
      <c r="B16" s="98" t="s">
        <v>1</v>
      </c>
      <c r="C16" s="98" t="s">
        <v>3</v>
      </c>
      <c r="D16" s="101" t="s">
        <v>4</v>
      </c>
      <c r="E16" s="179" t="s">
        <v>1</v>
      </c>
      <c r="F16" s="259" t="s">
        <v>3</v>
      </c>
      <c r="G16" s="259"/>
      <c r="H16" s="259" t="s">
        <v>4</v>
      </c>
      <c r="I16" s="260"/>
      <c r="J16" s="183" t="s">
        <v>519</v>
      </c>
      <c r="K16" s="259" t="s">
        <v>520</v>
      </c>
      <c r="L16" s="259"/>
      <c r="M16" s="159" t="s">
        <v>521</v>
      </c>
    </row>
    <row r="17" spans="1:13" ht="26.25" customHeight="1" x14ac:dyDescent="0.15">
      <c r="A17" s="80">
        <v>1</v>
      </c>
      <c r="B17" s="142"/>
      <c r="C17" s="142"/>
      <c r="D17" s="147"/>
      <c r="E17" s="180"/>
      <c r="F17" s="201"/>
      <c r="G17" s="201"/>
      <c r="H17" s="201"/>
      <c r="I17" s="218"/>
      <c r="J17" s="172"/>
      <c r="K17" s="203"/>
      <c r="L17" s="205"/>
      <c r="M17" s="111"/>
    </row>
    <row r="18" spans="1:13" ht="26.45" customHeight="1" x14ac:dyDescent="0.15">
      <c r="A18" s="80">
        <v>2</v>
      </c>
      <c r="B18" s="142"/>
      <c r="C18" s="54"/>
      <c r="D18" s="85"/>
      <c r="E18" s="180"/>
      <c r="F18" s="201"/>
      <c r="G18" s="201"/>
      <c r="H18" s="201"/>
      <c r="I18" s="218"/>
      <c r="J18" s="172"/>
      <c r="K18" s="203"/>
      <c r="L18" s="205"/>
      <c r="M18" s="111"/>
    </row>
    <row r="19" spans="1:13" ht="26.45" customHeight="1" x14ac:dyDescent="0.15">
      <c r="A19" s="80">
        <v>3</v>
      </c>
      <c r="B19" s="142"/>
      <c r="C19" s="54"/>
      <c r="D19" s="85"/>
      <c r="E19" s="180"/>
      <c r="F19" s="201"/>
      <c r="G19" s="201"/>
      <c r="H19" s="201"/>
      <c r="I19" s="218"/>
      <c r="J19" s="172"/>
      <c r="K19" s="203"/>
      <c r="L19" s="205"/>
      <c r="M19" s="111"/>
    </row>
    <row r="20" spans="1:13" ht="26.45" customHeight="1" x14ac:dyDescent="0.15">
      <c r="A20" s="80">
        <v>4</v>
      </c>
      <c r="B20" s="142"/>
      <c r="C20" s="54"/>
      <c r="D20" s="85"/>
      <c r="E20" s="180"/>
      <c r="F20" s="201"/>
      <c r="G20" s="201"/>
      <c r="H20" s="201"/>
      <c r="I20" s="218"/>
      <c r="J20" s="172"/>
      <c r="K20" s="203"/>
      <c r="L20" s="205"/>
      <c r="M20" s="111"/>
    </row>
    <row r="21" spans="1:13" ht="26.45" customHeight="1" x14ac:dyDescent="0.15">
      <c r="A21" s="80">
        <v>5</v>
      </c>
      <c r="B21" s="142"/>
      <c r="C21" s="54"/>
      <c r="D21" s="85"/>
      <c r="E21" s="180"/>
      <c r="F21" s="201"/>
      <c r="G21" s="201"/>
      <c r="H21" s="201"/>
      <c r="I21" s="218"/>
      <c r="J21" s="172"/>
      <c r="K21" s="203"/>
      <c r="L21" s="205"/>
      <c r="M21" s="111"/>
    </row>
    <row r="22" spans="1:13" ht="26.45" customHeight="1" x14ac:dyDescent="0.15">
      <c r="A22" s="80">
        <v>6</v>
      </c>
      <c r="B22" s="142"/>
      <c r="C22" s="54"/>
      <c r="D22" s="85"/>
      <c r="E22" s="180"/>
      <c r="F22" s="201"/>
      <c r="G22" s="201"/>
      <c r="H22" s="201"/>
      <c r="I22" s="218"/>
      <c r="J22" s="172"/>
      <c r="K22" s="203"/>
      <c r="L22" s="205"/>
      <c r="M22" s="111"/>
    </row>
    <row r="23" spans="1:13" ht="26.45" customHeight="1" x14ac:dyDescent="0.15">
      <c r="A23" s="80">
        <v>7</v>
      </c>
      <c r="B23" s="142"/>
      <c r="C23" s="54"/>
      <c r="D23" s="85"/>
      <c r="E23" s="180"/>
      <c r="F23" s="201"/>
      <c r="G23" s="201"/>
      <c r="H23" s="201"/>
      <c r="I23" s="218"/>
      <c r="J23" s="172"/>
      <c r="K23" s="203"/>
      <c r="L23" s="205"/>
      <c r="M23" s="111"/>
    </row>
    <row r="24" spans="1:13" ht="26.45" customHeight="1" x14ac:dyDescent="0.15">
      <c r="A24" s="80">
        <v>8</v>
      </c>
      <c r="B24" s="142"/>
      <c r="C24" s="54"/>
      <c r="D24" s="85"/>
      <c r="E24" s="180"/>
      <c r="F24" s="201"/>
      <c r="G24" s="201"/>
      <c r="H24" s="201"/>
      <c r="I24" s="218"/>
      <c r="J24" s="172"/>
      <c r="K24" s="203"/>
      <c r="L24" s="205"/>
      <c r="M24" s="111"/>
    </row>
    <row r="25" spans="1:13" ht="26.45" customHeight="1" x14ac:dyDescent="0.15">
      <c r="A25" s="80">
        <v>9</v>
      </c>
      <c r="B25" s="142"/>
      <c r="C25" s="54"/>
      <c r="D25" s="85"/>
      <c r="E25" s="180"/>
      <c r="F25" s="201"/>
      <c r="G25" s="201"/>
      <c r="H25" s="201"/>
      <c r="I25" s="218"/>
      <c r="J25" s="172"/>
      <c r="K25" s="203"/>
      <c r="L25" s="205"/>
      <c r="M25" s="111"/>
    </row>
    <row r="26" spans="1:13" ht="26.45" customHeight="1" x14ac:dyDescent="0.15">
      <c r="A26" s="80">
        <v>10</v>
      </c>
      <c r="B26" s="142"/>
      <c r="C26" s="54"/>
      <c r="D26" s="85"/>
      <c r="E26" s="180"/>
      <c r="F26" s="201"/>
      <c r="G26" s="201"/>
      <c r="H26" s="201"/>
      <c r="I26" s="218"/>
      <c r="J26" s="172"/>
      <c r="K26" s="203"/>
      <c r="L26" s="205"/>
      <c r="M26" s="111"/>
    </row>
    <row r="27" spans="1:13" ht="26.45" customHeight="1" x14ac:dyDescent="0.15">
      <c r="A27" s="80">
        <v>11</v>
      </c>
      <c r="B27" s="142"/>
      <c r="C27" s="54"/>
      <c r="D27" s="85"/>
      <c r="E27" s="180"/>
      <c r="F27" s="201"/>
      <c r="G27" s="201"/>
      <c r="H27" s="201"/>
      <c r="I27" s="218"/>
      <c r="J27" s="172"/>
      <c r="K27" s="203"/>
      <c r="L27" s="205"/>
      <c r="M27" s="111"/>
    </row>
    <row r="28" spans="1:13" ht="26.45" customHeight="1" x14ac:dyDescent="0.15">
      <c r="A28" s="80">
        <v>12</v>
      </c>
      <c r="B28" s="142"/>
      <c r="C28" s="54"/>
      <c r="D28" s="85"/>
      <c r="E28" s="180"/>
      <c r="F28" s="201"/>
      <c r="G28" s="201"/>
      <c r="H28" s="201"/>
      <c r="I28" s="218"/>
      <c r="J28" s="172"/>
      <c r="K28" s="203"/>
      <c r="L28" s="205"/>
      <c r="M28" s="111"/>
    </row>
    <row r="29" spans="1:13" ht="26.45" customHeight="1" x14ac:dyDescent="0.15">
      <c r="A29" s="80">
        <v>13</v>
      </c>
      <c r="B29" s="142"/>
      <c r="C29" s="54"/>
      <c r="D29" s="85"/>
      <c r="E29" s="180"/>
      <c r="F29" s="201"/>
      <c r="G29" s="201"/>
      <c r="H29" s="201"/>
      <c r="I29" s="218"/>
      <c r="J29" s="172"/>
      <c r="K29" s="203"/>
      <c r="L29" s="205"/>
      <c r="M29" s="111"/>
    </row>
    <row r="30" spans="1:13" ht="26.45" customHeight="1" x14ac:dyDescent="0.15">
      <c r="A30" s="80">
        <v>14</v>
      </c>
      <c r="B30" s="142"/>
      <c r="C30" s="54"/>
      <c r="D30" s="85"/>
      <c r="E30" s="180"/>
      <c r="F30" s="201"/>
      <c r="G30" s="201"/>
      <c r="H30" s="201"/>
      <c r="I30" s="218"/>
      <c r="J30" s="172"/>
      <c r="K30" s="203"/>
      <c r="L30" s="205"/>
      <c r="M30" s="111"/>
    </row>
    <row r="31" spans="1:13" ht="26.45" customHeight="1" x14ac:dyDescent="0.15">
      <c r="A31" s="80">
        <v>15</v>
      </c>
      <c r="B31" s="142"/>
      <c r="C31" s="54"/>
      <c r="D31" s="85"/>
      <c r="E31" s="180"/>
      <c r="F31" s="201"/>
      <c r="G31" s="201"/>
      <c r="H31" s="201"/>
      <c r="I31" s="218"/>
      <c r="J31" s="172"/>
      <c r="K31" s="203"/>
      <c r="L31" s="205"/>
      <c r="M31" s="111"/>
    </row>
    <row r="32" spans="1:13" ht="26.45" customHeight="1" x14ac:dyDescent="0.15">
      <c r="A32" s="80">
        <v>16</v>
      </c>
      <c r="B32" s="142"/>
      <c r="C32" s="54"/>
      <c r="D32" s="85"/>
      <c r="E32" s="180"/>
      <c r="F32" s="201"/>
      <c r="G32" s="201"/>
      <c r="H32" s="201"/>
      <c r="I32" s="218"/>
      <c r="J32" s="172"/>
      <c r="K32" s="203"/>
      <c r="L32" s="205"/>
      <c r="M32" s="111"/>
    </row>
    <row r="33" spans="1:17" ht="26.45" customHeight="1" x14ac:dyDescent="0.15">
      <c r="A33" s="80">
        <v>17</v>
      </c>
      <c r="B33" s="142"/>
      <c r="C33" s="54"/>
      <c r="D33" s="85"/>
      <c r="E33" s="180"/>
      <c r="F33" s="201"/>
      <c r="G33" s="201"/>
      <c r="H33" s="201"/>
      <c r="I33" s="218"/>
      <c r="J33" s="172"/>
      <c r="K33" s="203"/>
      <c r="L33" s="205"/>
      <c r="M33" s="111"/>
    </row>
    <row r="34" spans="1:17" ht="26.45" customHeight="1" thickBot="1" x14ac:dyDescent="0.2">
      <c r="A34" s="81">
        <v>18</v>
      </c>
      <c r="B34" s="152"/>
      <c r="C34" s="83"/>
      <c r="D34" s="86"/>
      <c r="E34" s="181"/>
      <c r="F34" s="215"/>
      <c r="G34" s="215"/>
      <c r="H34" s="215"/>
      <c r="I34" s="216"/>
      <c r="J34" s="184"/>
      <c r="K34" s="278"/>
      <c r="L34" s="279"/>
      <c r="M34" s="112"/>
    </row>
    <row r="35" spans="1:17" ht="6" customHeight="1" x14ac:dyDescent="0.15"/>
    <row r="36" spans="1:17" x14ac:dyDescent="0.15">
      <c r="A36" s="211" t="s">
        <v>102</v>
      </c>
      <c r="B36" s="211"/>
      <c r="C36" s="211"/>
      <c r="D36" s="211"/>
      <c r="E36" s="211"/>
      <c r="F36" s="211"/>
      <c r="G36" s="211"/>
    </row>
    <row r="37" spans="1:17" ht="7.5" customHeight="1" x14ac:dyDescent="0.15"/>
    <row r="38" spans="1:17" x14ac:dyDescent="0.15">
      <c r="A38" s="208" t="s">
        <v>524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132"/>
      <c r="O38" s="132"/>
      <c r="P38" s="132"/>
      <c r="Q38" s="132"/>
    </row>
    <row r="39" spans="1:17" ht="8.25" customHeight="1" x14ac:dyDescent="0.15"/>
    <row r="40" spans="1:17" x14ac:dyDescent="0.15">
      <c r="A40" s="213" t="str">
        <f>"令和"&amp;入力シート!B1&amp;"年"</f>
        <v>令和4年</v>
      </c>
      <c r="B40" s="213"/>
      <c r="C40" t="s">
        <v>410</v>
      </c>
    </row>
    <row r="41" spans="1:17" x14ac:dyDescent="0.15">
      <c r="B41" s="42"/>
      <c r="C41" s="214" t="str">
        <f>IF(入力シート!B3="","",INDEX(入力シート!$G$2:$L$100,MATCH(入力シート!$B$3,入力シート!$G$2:$G$100,0),4))&amp;"中学校体育連盟"</f>
        <v>中学校体育連盟</v>
      </c>
      <c r="D41" s="214"/>
      <c r="E41" s="251" t="s">
        <v>11</v>
      </c>
      <c r="F41" s="251"/>
      <c r="G41" s="207" t="str">
        <f>IF(入力シート!B3="","",INDEX(入力シート!$G$2:$L$100,MATCH(入力シート!$B$3,入力シート!$G$2:$G$100,0),5))</f>
        <v/>
      </c>
      <c r="H41" s="207"/>
      <c r="I41" s="207"/>
      <c r="J41" s="250"/>
      <c r="K41" s="142" t="s">
        <v>523</v>
      </c>
    </row>
  </sheetData>
  <mergeCells count="100">
    <mergeCell ref="A36:G36"/>
    <mergeCell ref="A38:M38"/>
    <mergeCell ref="A40:B40"/>
    <mergeCell ref="C41:D41"/>
    <mergeCell ref="E41:F41"/>
    <mergeCell ref="G41:J41"/>
    <mergeCell ref="F33:G33"/>
    <mergeCell ref="H33:I33"/>
    <mergeCell ref="K33:L33"/>
    <mergeCell ref="F34:G34"/>
    <mergeCell ref="H34:I34"/>
    <mergeCell ref="K34:L34"/>
    <mergeCell ref="F31:G31"/>
    <mergeCell ref="H31:I31"/>
    <mergeCell ref="K31:L31"/>
    <mergeCell ref="F32:G32"/>
    <mergeCell ref="H32:I32"/>
    <mergeCell ref="K32:L32"/>
    <mergeCell ref="F29:G29"/>
    <mergeCell ref="H29:I29"/>
    <mergeCell ref="K29:L29"/>
    <mergeCell ref="F30:G30"/>
    <mergeCell ref="H30:I30"/>
    <mergeCell ref="K30:L30"/>
    <mergeCell ref="F27:G27"/>
    <mergeCell ref="H27:I27"/>
    <mergeCell ref="K27:L27"/>
    <mergeCell ref="F28:G28"/>
    <mergeCell ref="H28:I28"/>
    <mergeCell ref="K28:L28"/>
    <mergeCell ref="F25:G25"/>
    <mergeCell ref="H25:I25"/>
    <mergeCell ref="K25:L25"/>
    <mergeCell ref="F26:G26"/>
    <mergeCell ref="H26:I26"/>
    <mergeCell ref="K26:L26"/>
    <mergeCell ref="F23:G23"/>
    <mergeCell ref="H23:I23"/>
    <mergeCell ref="K23:L23"/>
    <mergeCell ref="F24:G24"/>
    <mergeCell ref="H24:I24"/>
    <mergeCell ref="K24:L24"/>
    <mergeCell ref="F21:G21"/>
    <mergeCell ref="H21:I21"/>
    <mergeCell ref="K21:L21"/>
    <mergeCell ref="F22:G22"/>
    <mergeCell ref="H22:I22"/>
    <mergeCell ref="K22:L22"/>
    <mergeCell ref="F19:G19"/>
    <mergeCell ref="H19:I19"/>
    <mergeCell ref="K19:L19"/>
    <mergeCell ref="F20:G20"/>
    <mergeCell ref="H20:I20"/>
    <mergeCell ref="K20:L20"/>
    <mergeCell ref="F17:G17"/>
    <mergeCell ref="H17:I17"/>
    <mergeCell ref="K17:L17"/>
    <mergeCell ref="F18:G18"/>
    <mergeCell ref="H18:I18"/>
    <mergeCell ref="K18:L18"/>
    <mergeCell ref="A15:B15"/>
    <mergeCell ref="E15:F15"/>
    <mergeCell ref="H15:M15"/>
    <mergeCell ref="F16:G16"/>
    <mergeCell ref="H16:I16"/>
    <mergeCell ref="K16:L16"/>
    <mergeCell ref="A13:B13"/>
    <mergeCell ref="E13:F13"/>
    <mergeCell ref="H13:M13"/>
    <mergeCell ref="A14:B14"/>
    <mergeCell ref="E14:F14"/>
    <mergeCell ref="H14:M14"/>
    <mergeCell ref="L11:M11"/>
    <mergeCell ref="C12:D12"/>
    <mergeCell ref="G12:I12"/>
    <mergeCell ref="L12:M12"/>
    <mergeCell ref="A10:B10"/>
    <mergeCell ref="C10:D10"/>
    <mergeCell ref="E10:F10"/>
    <mergeCell ref="G10:I10"/>
    <mergeCell ref="J10:K10"/>
    <mergeCell ref="L10:M10"/>
    <mergeCell ref="A11:B12"/>
    <mergeCell ref="C11:D11"/>
    <mergeCell ref="E11:F12"/>
    <mergeCell ref="G11:I11"/>
    <mergeCell ref="J11:K12"/>
    <mergeCell ref="A1:M1"/>
    <mergeCell ref="L9:M9"/>
    <mergeCell ref="B3:C3"/>
    <mergeCell ref="A8:B8"/>
    <mergeCell ref="C8:D8"/>
    <mergeCell ref="E8:F8"/>
    <mergeCell ref="G8:M8"/>
    <mergeCell ref="A9:B9"/>
    <mergeCell ref="C9:D9"/>
    <mergeCell ref="E9:F9"/>
    <mergeCell ref="G9:I9"/>
    <mergeCell ref="J9:K9"/>
    <mergeCell ref="E3:J3"/>
  </mergeCells>
  <phoneticPr fontId="2"/>
  <pageMargins left="0.94488188976377963" right="0.15748031496062992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topLeftCell="A22" workbookViewId="0">
      <selection activeCell="F28" sqref="F28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</row>
    <row r="2" spans="1:8" ht="7.5" customHeight="1" x14ac:dyDescent="0.15"/>
    <row r="3" spans="1:8" ht="18.75" x14ac:dyDescent="0.15">
      <c r="C3" s="4" t="s">
        <v>15</v>
      </c>
      <c r="E3" s="3" t="s">
        <v>8</v>
      </c>
    </row>
    <row r="4" spans="1:8" x14ac:dyDescent="0.15">
      <c r="A4" s="11" t="s">
        <v>147</v>
      </c>
    </row>
    <row r="5" spans="1:8" ht="17.25" x14ac:dyDescent="0.15">
      <c r="B5" s="6"/>
      <c r="C5" s="300" t="s">
        <v>148</v>
      </c>
      <c r="D5" s="301"/>
      <c r="E5" s="44"/>
      <c r="F5" s="28"/>
      <c r="G5" s="28"/>
      <c r="H5" s="28"/>
    </row>
    <row r="6" spans="1:8" ht="18" customHeight="1" x14ac:dyDescent="0.15">
      <c r="B6" t="s">
        <v>99</v>
      </c>
      <c r="D6" s="13"/>
      <c r="E6" s="93" t="s">
        <v>149</v>
      </c>
      <c r="F6" s="30"/>
      <c r="G6" s="13"/>
      <c r="H6" s="13"/>
    </row>
    <row r="7" spans="1:8" ht="26.2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</row>
    <row r="8" spans="1:8" ht="26.25" customHeight="1" x14ac:dyDescent="0.15">
      <c r="A8" s="202" t="s">
        <v>417</v>
      </c>
      <c r="B8" s="202"/>
      <c r="C8" s="99"/>
      <c r="D8" s="91" t="s">
        <v>424</v>
      </c>
      <c r="E8" s="197" t="s">
        <v>432</v>
      </c>
      <c r="F8" s="198"/>
      <c r="G8" s="198"/>
      <c r="H8" s="199"/>
    </row>
    <row r="9" spans="1:8" ht="26.25" customHeight="1" x14ac:dyDescent="0.15">
      <c r="A9" s="299" t="s">
        <v>6</v>
      </c>
      <c r="B9" s="299"/>
      <c r="C9" s="7"/>
      <c r="D9" s="91" t="s">
        <v>424</v>
      </c>
      <c r="E9" s="198" t="s">
        <v>434</v>
      </c>
      <c r="F9" s="198"/>
      <c r="G9" s="198"/>
      <c r="H9" s="199"/>
    </row>
    <row r="10" spans="1:8" ht="26.25" customHeight="1" x14ac:dyDescent="0.15">
      <c r="A10" s="299" t="s">
        <v>482</v>
      </c>
      <c r="B10" s="299"/>
      <c r="C10" s="6"/>
      <c r="D10" s="91" t="s">
        <v>424</v>
      </c>
      <c r="E10" s="198" t="s">
        <v>436</v>
      </c>
      <c r="F10" s="198"/>
      <c r="G10" s="198"/>
      <c r="H10" s="199"/>
    </row>
    <row r="11" spans="1:8" ht="26.25" customHeight="1" x14ac:dyDescent="0.15">
      <c r="A11" s="202" t="s">
        <v>443</v>
      </c>
      <c r="B11" s="202"/>
      <c r="C11" s="6"/>
      <c r="D11" s="91" t="s">
        <v>4</v>
      </c>
      <c r="E11" s="54"/>
      <c r="F11" s="302"/>
      <c r="G11" s="303"/>
      <c r="H11" s="304"/>
    </row>
    <row r="12" spans="1:8" x14ac:dyDescent="0.15">
      <c r="A12" s="7" t="s">
        <v>0</v>
      </c>
      <c r="B12" s="7" t="s">
        <v>1</v>
      </c>
      <c r="C12" s="201" t="s">
        <v>3</v>
      </c>
      <c r="D12" s="201"/>
      <c r="E12" s="7" t="s">
        <v>4</v>
      </c>
      <c r="F12" s="203" t="s">
        <v>13</v>
      </c>
      <c r="G12" s="204"/>
      <c r="H12" s="205"/>
    </row>
    <row r="13" spans="1:8" ht="26.25" customHeight="1" x14ac:dyDescent="0.15">
      <c r="A13" s="7">
        <v>1</v>
      </c>
      <c r="B13" s="7"/>
      <c r="C13" s="201"/>
      <c r="D13" s="201"/>
      <c r="E13" s="6"/>
      <c r="F13" s="206"/>
      <c r="G13" s="206"/>
      <c r="H13" s="206"/>
    </row>
    <row r="14" spans="1:8" ht="26.25" customHeight="1" x14ac:dyDescent="0.15">
      <c r="A14" s="7">
        <v>2</v>
      </c>
      <c r="B14" s="7"/>
      <c r="C14" s="201"/>
      <c r="D14" s="201"/>
      <c r="E14" s="6"/>
      <c r="F14" s="206"/>
      <c r="G14" s="206"/>
      <c r="H14" s="206"/>
    </row>
    <row r="15" spans="1:8" ht="26.25" customHeight="1" x14ac:dyDescent="0.15">
      <c r="A15" s="7">
        <v>3</v>
      </c>
      <c r="B15" s="7"/>
      <c r="C15" s="201"/>
      <c r="D15" s="201"/>
      <c r="E15" s="6"/>
      <c r="F15" s="206"/>
      <c r="G15" s="206"/>
      <c r="H15" s="206"/>
    </row>
    <row r="16" spans="1:8" ht="26.25" customHeight="1" x14ac:dyDescent="0.15">
      <c r="A16" s="7">
        <v>4</v>
      </c>
      <c r="B16" s="7"/>
      <c r="C16" s="201"/>
      <c r="D16" s="201"/>
      <c r="E16" s="6"/>
      <c r="F16" s="206"/>
      <c r="G16" s="206"/>
      <c r="H16" s="206"/>
    </row>
    <row r="17" spans="1:8" ht="26.25" customHeight="1" x14ac:dyDescent="0.15">
      <c r="A17" s="7">
        <v>5</v>
      </c>
      <c r="B17" s="7"/>
      <c r="C17" s="201"/>
      <c r="D17" s="201"/>
      <c r="E17" s="6"/>
      <c r="F17" s="206"/>
      <c r="G17" s="206"/>
      <c r="H17" s="206"/>
    </row>
    <row r="18" spans="1:8" ht="26.25" customHeight="1" x14ac:dyDescent="0.15">
      <c r="A18" s="7">
        <v>6</v>
      </c>
      <c r="B18" s="7"/>
      <c r="C18" s="201"/>
      <c r="D18" s="201"/>
      <c r="E18" s="6"/>
      <c r="F18" s="206"/>
      <c r="G18" s="206"/>
      <c r="H18" s="206"/>
    </row>
    <row r="19" spans="1:8" ht="26.25" customHeight="1" x14ac:dyDescent="0.15">
      <c r="A19" s="7">
        <v>7</v>
      </c>
      <c r="B19" s="7"/>
      <c r="C19" s="201"/>
      <c r="D19" s="201"/>
      <c r="E19" s="6"/>
      <c r="F19" s="206"/>
      <c r="G19" s="206"/>
      <c r="H19" s="206"/>
    </row>
    <row r="20" spans="1:8" ht="26.25" customHeight="1" x14ac:dyDescent="0.15">
      <c r="A20" s="7">
        <v>8</v>
      </c>
      <c r="B20" s="7"/>
      <c r="C20" s="201"/>
      <c r="D20" s="201"/>
      <c r="E20" s="6"/>
      <c r="F20" s="206"/>
      <c r="G20" s="206"/>
      <c r="H20" s="206"/>
    </row>
    <row r="21" spans="1:8" ht="26.25" customHeight="1" x14ac:dyDescent="0.15">
      <c r="A21" s="7">
        <v>9</v>
      </c>
      <c r="B21" s="7"/>
      <c r="C21" s="201"/>
      <c r="D21" s="201"/>
      <c r="E21" s="6"/>
      <c r="F21" s="206"/>
      <c r="G21" s="206"/>
      <c r="H21" s="206"/>
    </row>
    <row r="22" spans="1:8" ht="26.25" customHeight="1" x14ac:dyDescent="0.15">
      <c r="A22" s="7">
        <v>10</v>
      </c>
      <c r="B22" s="7"/>
      <c r="C22" s="201"/>
      <c r="D22" s="201"/>
      <c r="E22" s="6"/>
      <c r="F22" s="206"/>
      <c r="G22" s="206"/>
      <c r="H22" s="206"/>
    </row>
    <row r="23" spans="1:8" ht="26.25" customHeight="1" x14ac:dyDescent="0.15">
      <c r="A23" s="7">
        <v>11</v>
      </c>
      <c r="B23" s="7"/>
      <c r="C23" s="201"/>
      <c r="D23" s="201"/>
      <c r="E23" s="6"/>
      <c r="F23" s="206"/>
      <c r="G23" s="206"/>
      <c r="H23" s="206"/>
    </row>
    <row r="24" spans="1:8" ht="26.25" customHeight="1" x14ac:dyDescent="0.15">
      <c r="A24" s="7">
        <v>12</v>
      </c>
      <c r="B24" s="7"/>
      <c r="C24" s="201"/>
      <c r="D24" s="201"/>
      <c r="E24" s="6"/>
      <c r="F24" s="206"/>
      <c r="G24" s="206"/>
      <c r="H24" s="206"/>
    </row>
    <row r="25" spans="1:8" ht="26.25" customHeight="1" x14ac:dyDescent="0.15">
      <c r="A25" s="7">
        <v>13</v>
      </c>
      <c r="B25" s="7"/>
      <c r="C25" s="201"/>
      <c r="D25" s="201"/>
      <c r="E25" s="6"/>
      <c r="F25" s="206"/>
      <c r="G25" s="206"/>
      <c r="H25" s="206"/>
    </row>
    <row r="26" spans="1:8" ht="26.25" customHeight="1" x14ac:dyDescent="0.15">
      <c r="A26" s="7">
        <v>14</v>
      </c>
      <c r="B26" s="7"/>
      <c r="C26" s="201"/>
      <c r="D26" s="201"/>
      <c r="E26" s="6"/>
      <c r="F26" s="206"/>
      <c r="G26" s="206"/>
      <c r="H26" s="206"/>
    </row>
    <row r="27" spans="1:8" ht="26.25" customHeight="1" x14ac:dyDescent="0.15">
      <c r="A27" s="7">
        <v>15</v>
      </c>
      <c r="B27" s="7"/>
      <c r="C27" s="201"/>
      <c r="D27" s="201"/>
      <c r="E27" s="6"/>
      <c r="F27" s="206"/>
      <c r="G27" s="206"/>
      <c r="H27" s="206"/>
    </row>
    <row r="28" spans="1:8" x14ac:dyDescent="0.15">
      <c r="B28" t="s">
        <v>9</v>
      </c>
      <c r="F28" s="195" t="s">
        <v>540</v>
      </c>
    </row>
    <row r="29" spans="1:8" ht="18" customHeight="1" x14ac:dyDescent="0.15">
      <c r="B29" s="6"/>
      <c r="C29" t="s">
        <v>510</v>
      </c>
      <c r="D29" s="209">
        <f>B29*700</f>
        <v>0</v>
      </c>
      <c r="E29" s="210"/>
      <c r="F29" t="s">
        <v>10</v>
      </c>
    </row>
    <row r="30" spans="1:8" ht="6.75" customHeight="1" x14ac:dyDescent="0.15"/>
    <row r="31" spans="1:8" x14ac:dyDescent="0.15">
      <c r="A31" s="211" t="s">
        <v>102</v>
      </c>
      <c r="B31" s="211"/>
      <c r="C31" s="211"/>
      <c r="D31" s="211"/>
      <c r="E31" s="211"/>
      <c r="F31" s="211"/>
    </row>
    <row r="32" spans="1:8" ht="5.25" customHeight="1" x14ac:dyDescent="0.15"/>
    <row r="33" spans="1:8" x14ac:dyDescent="0.15">
      <c r="A33" s="208" t="s">
        <v>498</v>
      </c>
      <c r="B33" s="208"/>
      <c r="C33" s="208"/>
      <c r="D33" s="208"/>
      <c r="E33" s="208"/>
      <c r="F33" s="208"/>
    </row>
    <row r="34" spans="1:8" ht="6" customHeight="1" x14ac:dyDescent="0.15"/>
    <row r="35" spans="1:8" x14ac:dyDescent="0.15">
      <c r="A35" s="2" t="s">
        <v>536</v>
      </c>
    </row>
    <row r="36" spans="1:8" x14ac:dyDescent="0.15">
      <c r="A36" s="2"/>
      <c r="C36" s="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6" s="1" t="s">
        <v>60</v>
      </c>
      <c r="F36" s="35" t="str">
        <f>IF(入力シート!B4="","",入力シート!B4)</f>
        <v/>
      </c>
      <c r="H36" s="7" t="s">
        <v>12</v>
      </c>
    </row>
    <row r="37" spans="1:8" ht="13.5" customHeight="1" x14ac:dyDescent="0.15"/>
    <row r="38" spans="1:8" ht="13.5" customHeight="1" x14ac:dyDescent="0.15">
      <c r="A38" s="208" t="s">
        <v>499</v>
      </c>
      <c r="B38" s="208"/>
      <c r="C38" s="208"/>
      <c r="D38" s="208"/>
      <c r="E38" s="208"/>
      <c r="F38" s="208"/>
    </row>
    <row r="39" spans="1:8" ht="13.5" customHeight="1" x14ac:dyDescent="0.15">
      <c r="A39" s="131" t="s">
        <v>536</v>
      </c>
      <c r="B39" s="130"/>
      <c r="C39" s="130"/>
      <c r="D39" s="130"/>
      <c r="E39" s="130"/>
      <c r="F39" s="130"/>
    </row>
    <row r="40" spans="1:8" x14ac:dyDescent="0.15">
      <c r="B40" s="41"/>
      <c r="C40" s="115" t="str">
        <f>IF(入力シート!B3="","",INDEX(入力シート!$G$2:$L$100,MATCH(入力シート!$B$3,入力シート!$G$2:$G$100,0),4))&amp;"中学校体育連盟"</f>
        <v>中学校体育連盟</v>
      </c>
      <c r="D40" s="43"/>
      <c r="E40" s="8" t="s">
        <v>11</v>
      </c>
      <c r="F40" s="35" t="str">
        <f>IF(入力シート!B3="","",INDEX(入力シート!$G$2:$L$100,MATCH(入力シート!$B$3,入力シート!$G$2:$G$100,0),5))</f>
        <v/>
      </c>
      <c r="G40" s="8"/>
      <c r="H40" s="7" t="s">
        <v>12</v>
      </c>
    </row>
  </sheetData>
  <mergeCells count="49">
    <mergeCell ref="C27:D27"/>
    <mergeCell ref="F27:H27"/>
    <mergeCell ref="A33:F33"/>
    <mergeCell ref="D29:E29"/>
    <mergeCell ref="A31:F31"/>
    <mergeCell ref="C19:D19"/>
    <mergeCell ref="F19:H19"/>
    <mergeCell ref="C20:D20"/>
    <mergeCell ref="F20:H20"/>
    <mergeCell ref="F26:H26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C16:D16"/>
    <mergeCell ref="F16:H16"/>
    <mergeCell ref="C17:D17"/>
    <mergeCell ref="F17:H17"/>
    <mergeCell ref="C18:D18"/>
    <mergeCell ref="F18:H18"/>
    <mergeCell ref="A11:B11"/>
    <mergeCell ref="F11:H11"/>
    <mergeCell ref="C14:D14"/>
    <mergeCell ref="F14:H14"/>
    <mergeCell ref="C15:D15"/>
    <mergeCell ref="F15:H15"/>
    <mergeCell ref="A38:F38"/>
    <mergeCell ref="A1:F1"/>
    <mergeCell ref="A7:B7"/>
    <mergeCell ref="D7:E7"/>
    <mergeCell ref="F7:H7"/>
    <mergeCell ref="A10:B10"/>
    <mergeCell ref="A9:B9"/>
    <mergeCell ref="C5:D5"/>
    <mergeCell ref="A8:B8"/>
    <mergeCell ref="E8:H8"/>
    <mergeCell ref="E9:H9"/>
    <mergeCell ref="E10:H10"/>
    <mergeCell ref="C12:D12"/>
    <mergeCell ref="F12:H12"/>
    <mergeCell ref="C13:D13"/>
    <mergeCell ref="F13:H13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topLeftCell="A16" workbookViewId="0">
      <selection activeCell="F28" sqref="F28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200" t="str">
        <f>"令和"&amp;入力シート!B1&amp;"年度　第"&amp;入力シート!B2&amp;"回　　佐賀県中学校総合体育大会"</f>
        <v>令和4年度　第59回　　佐賀県中学校総合体育大会</v>
      </c>
      <c r="B1" s="200"/>
      <c r="C1" s="200"/>
      <c r="D1" s="200"/>
      <c r="E1" s="200"/>
      <c r="F1" s="200"/>
    </row>
    <row r="3" spans="1:8" ht="18.75" x14ac:dyDescent="0.15">
      <c r="C3" s="4" t="s">
        <v>15</v>
      </c>
      <c r="E3" s="3" t="s">
        <v>8</v>
      </c>
    </row>
    <row r="4" spans="1:8" x14ac:dyDescent="0.15">
      <c r="A4" s="11" t="s">
        <v>150</v>
      </c>
    </row>
    <row r="5" spans="1:8" ht="17.25" x14ac:dyDescent="0.15">
      <c r="B5" s="6"/>
      <c r="C5" s="300" t="s">
        <v>148</v>
      </c>
      <c r="D5" s="301"/>
      <c r="E5" s="44"/>
      <c r="F5" s="28"/>
      <c r="G5" s="28"/>
      <c r="H5" s="28"/>
    </row>
    <row r="6" spans="1:8" ht="18" customHeight="1" x14ac:dyDescent="0.15">
      <c r="B6" t="s">
        <v>99</v>
      </c>
      <c r="D6" s="13"/>
      <c r="E6" s="93" t="s">
        <v>149</v>
      </c>
      <c r="F6" s="30"/>
      <c r="G6" s="13"/>
      <c r="H6" s="13"/>
    </row>
    <row r="7" spans="1:8" ht="26.25" customHeight="1" x14ac:dyDescent="0.15">
      <c r="A7" s="202" t="s">
        <v>81</v>
      </c>
      <c r="B7" s="202"/>
      <c r="C7" s="7" t="str">
        <f>IF(入力シート!B3="","",INDEX(入力シート!$G$2:$L$100,MATCH(入力シート!$B$3,入力シート!$G$2:$G$100,0),4))</f>
        <v/>
      </c>
      <c r="D7" s="202" t="s">
        <v>5</v>
      </c>
      <c r="E7" s="202"/>
      <c r="F7" s="20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7" s="204"/>
      <c r="H7" s="205"/>
    </row>
    <row r="8" spans="1:8" ht="26.25" customHeight="1" x14ac:dyDescent="0.15">
      <c r="A8" s="202" t="s">
        <v>417</v>
      </c>
      <c r="B8" s="202"/>
      <c r="C8" s="99"/>
      <c r="D8" s="91" t="s">
        <v>424</v>
      </c>
      <c r="E8" s="197" t="s">
        <v>432</v>
      </c>
      <c r="F8" s="198"/>
      <c r="G8" s="198"/>
      <c r="H8" s="199"/>
    </row>
    <row r="9" spans="1:8" ht="26.25" customHeight="1" x14ac:dyDescent="0.15">
      <c r="A9" s="202" t="s">
        <v>6</v>
      </c>
      <c r="B9" s="202"/>
      <c r="C9" s="7"/>
      <c r="D9" s="91" t="s">
        <v>424</v>
      </c>
      <c r="E9" s="198" t="s">
        <v>434</v>
      </c>
      <c r="F9" s="198"/>
      <c r="G9" s="198"/>
      <c r="H9" s="199"/>
    </row>
    <row r="10" spans="1:8" ht="26.25" customHeight="1" x14ac:dyDescent="0.15">
      <c r="A10" s="202" t="s">
        <v>490</v>
      </c>
      <c r="B10" s="202"/>
      <c r="C10" s="6"/>
      <c r="D10" s="91" t="s">
        <v>424</v>
      </c>
      <c r="E10" s="198" t="s">
        <v>436</v>
      </c>
      <c r="F10" s="198"/>
      <c r="G10" s="198"/>
      <c r="H10" s="199"/>
    </row>
    <row r="11" spans="1:8" ht="26.25" customHeight="1" x14ac:dyDescent="0.15">
      <c r="A11" s="202" t="s">
        <v>16</v>
      </c>
      <c r="B11" s="202"/>
      <c r="C11" s="6"/>
      <c r="D11" s="91" t="s">
        <v>4</v>
      </c>
      <c r="E11" s="54"/>
      <c r="F11" s="302"/>
      <c r="G11" s="303"/>
      <c r="H11" s="304"/>
    </row>
    <row r="12" spans="1:8" x14ac:dyDescent="0.15">
      <c r="A12" s="7" t="s">
        <v>0</v>
      </c>
      <c r="B12" s="7" t="s">
        <v>1</v>
      </c>
      <c r="C12" s="201" t="s">
        <v>3</v>
      </c>
      <c r="D12" s="201"/>
      <c r="E12" s="7" t="s">
        <v>4</v>
      </c>
      <c r="F12" s="203" t="s">
        <v>13</v>
      </c>
      <c r="G12" s="204"/>
      <c r="H12" s="205"/>
    </row>
    <row r="13" spans="1:8" ht="26.25" customHeight="1" x14ac:dyDescent="0.15">
      <c r="A13" s="7">
        <v>1</v>
      </c>
      <c r="B13" s="7"/>
      <c r="C13" s="201"/>
      <c r="D13" s="201"/>
      <c r="E13" s="6"/>
      <c r="F13" s="206"/>
      <c r="G13" s="206"/>
      <c r="H13" s="206"/>
    </row>
    <row r="14" spans="1:8" ht="26.25" customHeight="1" x14ac:dyDescent="0.15">
      <c r="A14" s="7">
        <v>2</v>
      </c>
      <c r="B14" s="7"/>
      <c r="C14" s="201"/>
      <c r="D14" s="201"/>
      <c r="E14" s="6"/>
      <c r="F14" s="206"/>
      <c r="G14" s="206"/>
      <c r="H14" s="206"/>
    </row>
    <row r="15" spans="1:8" ht="26.25" customHeight="1" x14ac:dyDescent="0.15">
      <c r="A15" s="7">
        <v>3</v>
      </c>
      <c r="B15" s="7"/>
      <c r="C15" s="201"/>
      <c r="D15" s="201"/>
      <c r="E15" s="6"/>
      <c r="F15" s="206"/>
      <c r="G15" s="206"/>
      <c r="H15" s="206"/>
    </row>
    <row r="16" spans="1:8" ht="26.25" customHeight="1" x14ac:dyDescent="0.15">
      <c r="A16" s="7">
        <v>4</v>
      </c>
      <c r="B16" s="7"/>
      <c r="C16" s="201"/>
      <c r="D16" s="201"/>
      <c r="E16" s="6"/>
      <c r="F16" s="206"/>
      <c r="G16" s="206"/>
      <c r="H16" s="206"/>
    </row>
    <row r="17" spans="1:8" ht="26.25" customHeight="1" x14ac:dyDescent="0.15">
      <c r="A17" s="7">
        <v>5</v>
      </c>
      <c r="B17" s="7"/>
      <c r="C17" s="201"/>
      <c r="D17" s="201"/>
      <c r="E17" s="6"/>
      <c r="F17" s="206"/>
      <c r="G17" s="206"/>
      <c r="H17" s="206"/>
    </row>
    <row r="18" spans="1:8" ht="26.25" customHeight="1" x14ac:dyDescent="0.15">
      <c r="A18" s="7">
        <v>6</v>
      </c>
      <c r="B18" s="7"/>
      <c r="C18" s="201"/>
      <c r="D18" s="201"/>
      <c r="E18" s="6"/>
      <c r="F18" s="206"/>
      <c r="G18" s="206"/>
      <c r="H18" s="206"/>
    </row>
    <row r="19" spans="1:8" ht="26.25" customHeight="1" x14ac:dyDescent="0.15">
      <c r="A19" s="7">
        <v>7</v>
      </c>
      <c r="B19" s="7"/>
      <c r="C19" s="201"/>
      <c r="D19" s="201"/>
      <c r="E19" s="6"/>
      <c r="F19" s="206"/>
      <c r="G19" s="206"/>
      <c r="H19" s="206"/>
    </row>
    <row r="20" spans="1:8" ht="26.25" customHeight="1" x14ac:dyDescent="0.15">
      <c r="A20" s="7">
        <v>8</v>
      </c>
      <c r="B20" s="7"/>
      <c r="C20" s="201"/>
      <c r="D20" s="201"/>
      <c r="E20" s="6"/>
      <c r="F20" s="206"/>
      <c r="G20" s="206"/>
      <c r="H20" s="206"/>
    </row>
    <row r="21" spans="1:8" ht="26.25" customHeight="1" x14ac:dyDescent="0.15">
      <c r="A21" s="7">
        <v>9</v>
      </c>
      <c r="B21" s="7"/>
      <c r="C21" s="201"/>
      <c r="D21" s="201"/>
      <c r="E21" s="6"/>
      <c r="F21" s="206"/>
      <c r="G21" s="206"/>
      <c r="H21" s="206"/>
    </row>
    <row r="22" spans="1:8" ht="26.25" customHeight="1" x14ac:dyDescent="0.15">
      <c r="A22" s="7">
        <v>10</v>
      </c>
      <c r="B22" s="7"/>
      <c r="C22" s="201"/>
      <c r="D22" s="201"/>
      <c r="E22" s="6"/>
      <c r="F22" s="206"/>
      <c r="G22" s="206"/>
      <c r="H22" s="206"/>
    </row>
    <row r="23" spans="1:8" ht="26.25" customHeight="1" x14ac:dyDescent="0.15">
      <c r="A23" s="7">
        <v>11</v>
      </c>
      <c r="B23" s="7"/>
      <c r="C23" s="201"/>
      <c r="D23" s="201"/>
      <c r="E23" s="6"/>
      <c r="F23" s="206"/>
      <c r="G23" s="206"/>
      <c r="H23" s="206"/>
    </row>
    <row r="24" spans="1:8" ht="26.25" customHeight="1" x14ac:dyDescent="0.15">
      <c r="A24" s="7">
        <v>12</v>
      </c>
      <c r="B24" s="7"/>
      <c r="C24" s="201"/>
      <c r="D24" s="201"/>
      <c r="E24" s="6"/>
      <c r="F24" s="206"/>
      <c r="G24" s="206"/>
      <c r="H24" s="206"/>
    </row>
    <row r="25" spans="1:8" ht="26.25" customHeight="1" x14ac:dyDescent="0.15">
      <c r="A25" s="7">
        <v>13</v>
      </c>
      <c r="B25" s="7"/>
      <c r="C25" s="201"/>
      <c r="D25" s="201"/>
      <c r="E25" s="6"/>
      <c r="F25" s="206"/>
      <c r="G25" s="206"/>
      <c r="H25" s="206"/>
    </row>
    <row r="26" spans="1:8" ht="26.25" customHeight="1" x14ac:dyDescent="0.15">
      <c r="A26" s="7">
        <v>14</v>
      </c>
      <c r="B26" s="7"/>
      <c r="C26" s="201"/>
      <c r="D26" s="201"/>
      <c r="E26" s="6"/>
      <c r="F26" s="206"/>
      <c r="G26" s="206"/>
      <c r="H26" s="206"/>
    </row>
    <row r="27" spans="1:8" ht="26.25" customHeight="1" x14ac:dyDescent="0.15">
      <c r="A27" s="7">
        <v>15</v>
      </c>
      <c r="B27" s="7"/>
      <c r="C27" s="201"/>
      <c r="D27" s="201"/>
      <c r="E27" s="6"/>
      <c r="F27" s="206"/>
      <c r="G27" s="206"/>
      <c r="H27" s="206"/>
    </row>
    <row r="28" spans="1:8" x14ac:dyDescent="0.15">
      <c r="B28" t="s">
        <v>9</v>
      </c>
      <c r="F28" s="195" t="s">
        <v>540</v>
      </c>
    </row>
    <row r="29" spans="1:8" ht="18" customHeight="1" x14ac:dyDescent="0.15">
      <c r="B29" s="6"/>
      <c r="C29" t="s">
        <v>510</v>
      </c>
      <c r="D29" s="209">
        <f>B29*700</f>
        <v>0</v>
      </c>
      <c r="E29" s="210"/>
      <c r="F29" t="s">
        <v>10</v>
      </c>
    </row>
    <row r="31" spans="1:8" x14ac:dyDescent="0.15">
      <c r="A31" s="211" t="s">
        <v>102</v>
      </c>
      <c r="B31" s="211"/>
      <c r="C31" s="211"/>
      <c r="D31" s="211"/>
      <c r="E31" s="211"/>
      <c r="F31" s="211"/>
    </row>
    <row r="32" spans="1:8" ht="6" customHeight="1" x14ac:dyDescent="0.15"/>
    <row r="33" spans="1:8" x14ac:dyDescent="0.15">
      <c r="A33" s="208" t="s">
        <v>498</v>
      </c>
      <c r="B33" s="208"/>
      <c r="C33" s="208"/>
      <c r="D33" s="208"/>
      <c r="E33" s="208"/>
      <c r="F33" s="208"/>
    </row>
    <row r="34" spans="1:8" ht="6" customHeight="1" x14ac:dyDescent="0.15"/>
    <row r="35" spans="1:8" x14ac:dyDescent="0.15">
      <c r="A35" s="2" t="s">
        <v>536</v>
      </c>
    </row>
    <row r="36" spans="1:8" x14ac:dyDescent="0.15">
      <c r="A36" s="2"/>
      <c r="C36" s="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E36" s="1" t="s">
        <v>451</v>
      </c>
      <c r="F36" s="35" t="str">
        <f>IF(入力シート!B4="","",入力シート!B4)</f>
        <v/>
      </c>
      <c r="H36" s="7" t="s">
        <v>12</v>
      </c>
    </row>
    <row r="37" spans="1:8" x14ac:dyDescent="0.15">
      <c r="A37" s="131"/>
      <c r="C37" s="137"/>
      <c r="E37" s="134"/>
      <c r="F37" s="137"/>
      <c r="H37" s="137"/>
    </row>
    <row r="38" spans="1:8" ht="13.5" customHeight="1" x14ac:dyDescent="0.15">
      <c r="A38" s="208" t="s">
        <v>499</v>
      </c>
      <c r="B38" s="208"/>
      <c r="C38" s="208"/>
      <c r="D38" s="208"/>
      <c r="E38" s="208"/>
      <c r="F38" s="208"/>
    </row>
    <row r="39" spans="1:8" ht="13.5" customHeight="1" x14ac:dyDescent="0.15">
      <c r="A39" s="131" t="s">
        <v>536</v>
      </c>
      <c r="B39" s="130"/>
      <c r="C39" s="130"/>
      <c r="D39" s="130"/>
      <c r="E39" s="130"/>
      <c r="F39" s="130"/>
    </row>
    <row r="40" spans="1:8" x14ac:dyDescent="0.15">
      <c r="B40" s="41"/>
      <c r="C40" s="115" t="str">
        <f>IF(入力シート!B3="","",INDEX(入力シート!$G$2:$L$100,MATCH(入力シート!$B$3,入力シート!$G$2:$G$100,0),4))&amp;"中学校体育連盟"</f>
        <v>中学校体育連盟</v>
      </c>
      <c r="D40" s="43"/>
      <c r="E40" s="8" t="s">
        <v>11</v>
      </c>
      <c r="F40" s="35" t="str">
        <f>IF(入力シート!B3="","",INDEX(入力シート!$G$2:$L$100,MATCH(入力シート!$B$3,入力シート!$G$2:$G$100,0),5))</f>
        <v/>
      </c>
      <c r="G40" s="8"/>
      <c r="H40" s="7" t="s">
        <v>12</v>
      </c>
    </row>
  </sheetData>
  <mergeCells count="49">
    <mergeCell ref="A8:B8"/>
    <mergeCell ref="E8:H8"/>
    <mergeCell ref="A1:F1"/>
    <mergeCell ref="A7:B7"/>
    <mergeCell ref="D7:E7"/>
    <mergeCell ref="F7:H7"/>
    <mergeCell ref="C5:D5"/>
    <mergeCell ref="A9:B9"/>
    <mergeCell ref="E9:H9"/>
    <mergeCell ref="A10:B10"/>
    <mergeCell ref="E10:H10"/>
    <mergeCell ref="A11:B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A38:F38"/>
    <mergeCell ref="C27:D27"/>
    <mergeCell ref="F27:H27"/>
    <mergeCell ref="D29:E29"/>
    <mergeCell ref="A31:F31"/>
    <mergeCell ref="A33:F33"/>
  </mergeCells>
  <phoneticPr fontId="2"/>
  <pageMargins left="0.55118110236220474" right="0.55118110236220474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29</vt:i4>
      </vt:variant>
    </vt:vector>
  </HeadingPairs>
  <TitlesOfParts>
    <vt:vector size="60" baseType="lpstr">
      <vt:lpstr>入力シート</vt:lpstr>
      <vt:lpstr>軟式野球</vt:lpstr>
      <vt:lpstr>複数校合同軟式野球 2校</vt:lpstr>
      <vt:lpstr>複数校合同軟式野球３校</vt:lpstr>
      <vt:lpstr>ソフトボール</vt:lpstr>
      <vt:lpstr>複数校合同ソフトボール 2校</vt:lpstr>
      <vt:lpstr>複数校合同ソフトボール (３校)</vt:lpstr>
      <vt:lpstr>バスケットボール男子</vt:lpstr>
      <vt:lpstr>バスケットボール女子</vt:lpstr>
      <vt:lpstr>複数校合同チームバスケットボール（２校）</vt:lpstr>
      <vt:lpstr>複数校合同バスケットボール (３校)</vt:lpstr>
      <vt:lpstr>バレーボール男子</vt:lpstr>
      <vt:lpstr>バレーボール女子</vt:lpstr>
      <vt:lpstr>複数校合同チームバレーボール（２校）</vt:lpstr>
      <vt:lpstr>複数校合同バレーボール (３校) </vt:lpstr>
      <vt:lpstr>ソフトテニス男子</vt:lpstr>
      <vt:lpstr>ソフトテニス女子</vt:lpstr>
      <vt:lpstr>卓球男子</vt:lpstr>
      <vt:lpstr>卓球女子</vt:lpstr>
      <vt:lpstr>柔道男子</vt:lpstr>
      <vt:lpstr>柔道女子</vt:lpstr>
      <vt:lpstr>剣道男子</vt:lpstr>
      <vt:lpstr>剣道女子</vt:lpstr>
      <vt:lpstr>サッカー</vt:lpstr>
      <vt:lpstr>複数校合同チームサッカー ２校</vt:lpstr>
      <vt:lpstr>複数校合同チームサッカー３校</vt:lpstr>
      <vt:lpstr>相撲</vt:lpstr>
      <vt:lpstr>選手辞退届</vt:lpstr>
      <vt:lpstr>選手変更届け</vt:lpstr>
      <vt:lpstr>監督コーチ変更届</vt:lpstr>
      <vt:lpstr>学校別参加料</vt:lpstr>
      <vt:lpstr>サッカー!Print_Area</vt:lpstr>
      <vt:lpstr>ソフトテニス女子!Print_Area</vt:lpstr>
      <vt:lpstr>ソフトテニス男子!Print_Area</vt:lpstr>
      <vt:lpstr>ソフトボール!Print_Area</vt:lpstr>
      <vt:lpstr>バスケットボール女子!Print_Area</vt:lpstr>
      <vt:lpstr>バスケットボール男子!Print_Area</vt:lpstr>
      <vt:lpstr>バレーボール女子!Print_Area</vt:lpstr>
      <vt:lpstr>バレーボール男子!Print_Area</vt:lpstr>
      <vt:lpstr>剣道女子!Print_Area</vt:lpstr>
      <vt:lpstr>剣道男子!Print_Area</vt:lpstr>
      <vt:lpstr>柔道女子!Print_Area</vt:lpstr>
      <vt:lpstr>柔道男子!Print_Area</vt:lpstr>
      <vt:lpstr>選手辞退届!Print_Area</vt:lpstr>
      <vt:lpstr>選手変更届け!Print_Area</vt:lpstr>
      <vt:lpstr>相撲!Print_Area</vt:lpstr>
      <vt:lpstr>卓球女子!Print_Area</vt:lpstr>
      <vt:lpstr>卓球男子!Print_Area</vt:lpstr>
      <vt:lpstr>軟式野球!Print_Area</vt:lpstr>
      <vt:lpstr>入力シート!Print_Area</vt:lpstr>
      <vt:lpstr>'複数校合同ソフトボール (３校)'!Print_Area</vt:lpstr>
      <vt:lpstr>'複数校合同ソフトボール 2校'!Print_Area</vt:lpstr>
      <vt:lpstr>'複数校合同チームサッカー ２校'!Print_Area</vt:lpstr>
      <vt:lpstr>複数校合同チームサッカー３校!Print_Area</vt:lpstr>
      <vt:lpstr>'複数校合同チームバスケットボール（２校）'!Print_Area</vt:lpstr>
      <vt:lpstr>'複数校合同チームバレーボール（２校）'!Print_Area</vt:lpstr>
      <vt:lpstr>'複数校合同バスケットボール (３校)'!Print_Area</vt:lpstr>
      <vt:lpstr>'複数校合同バレーボール (３校) '!Print_Area</vt:lpstr>
      <vt:lpstr>'複数校合同軟式野球 2校'!Print_Area</vt:lpstr>
      <vt:lpstr>複数校合同軟式野球３校!Print_Area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佐賀県中学校体育連盟</cp:lastModifiedBy>
  <cp:lastPrinted>2022-02-07T08:59:38Z</cp:lastPrinted>
  <dcterms:created xsi:type="dcterms:W3CDTF">2006-01-25T02:18:07Z</dcterms:created>
  <dcterms:modified xsi:type="dcterms:W3CDTF">2022-05-24T22:01:37Z</dcterms:modified>
</cp:coreProperties>
</file>