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４年度関係\Ｒ４佐賀県中学校体育連盟\Ｒ４県総体\Ｒ４県大会申込様式\R4総体参加申込（開会式制限）\"/>
    </mc:Choice>
  </mc:AlternateContent>
  <xr:revisionPtr revIDLastSave="0" documentId="13_ncr:1_{D4A29AED-394C-4311-A9D9-0FAC782F3A4C}" xr6:coauthVersionLast="47" xr6:coauthVersionMax="47" xr10:uidLastSave="{00000000-0000-0000-0000-000000000000}"/>
  <bookViews>
    <workbookView xWindow="-120" yWindow="-120" windowWidth="29040" windowHeight="15840" firstSheet="22" activeTab="22" xr2:uid="{A9361E6A-A3CC-4EB6-93FC-2FD6EAC423E4}"/>
  </bookViews>
  <sheets>
    <sheet name="入力シート" sheetId="28" r:id="rId1"/>
    <sheet name="軟式野球" sheetId="1" r:id="rId2"/>
    <sheet name="複数校合同軟式野球 2校" sheetId="51" r:id="rId3"/>
    <sheet name="複数校合同軟式野球３校" sheetId="35" r:id="rId4"/>
    <sheet name="ソフトボール" sheetId="2" r:id="rId5"/>
    <sheet name="複数校合同ソフトボール 2校" sheetId="47" r:id="rId6"/>
    <sheet name="複数校合同ソフトボール (３校)" sheetId="45" r:id="rId7"/>
    <sheet name="バスケットボール男子" sheetId="3" r:id="rId8"/>
    <sheet name="バスケットボール女子" sheetId="40" r:id="rId9"/>
    <sheet name="複数校合同チームバスケットボール（２校）" sheetId="37" r:id="rId10"/>
    <sheet name="複数校合同バスケットボール (３校)" sheetId="46" r:id="rId11"/>
    <sheet name="バレーボール男子" sheetId="4" r:id="rId12"/>
    <sheet name="バレーボール女子" sheetId="41" r:id="rId13"/>
    <sheet name="複数校合同チームバレーボール（２校）" sheetId="44" r:id="rId14"/>
    <sheet name="複数校合同バレーボール (３校) " sheetId="50" r:id="rId15"/>
    <sheet name="ソフトテニス男子" sheetId="6" r:id="rId16"/>
    <sheet name="ソフトテニス女子" sheetId="42" r:id="rId17"/>
    <sheet name="卓球男子" sheetId="5" r:id="rId18"/>
    <sheet name="卓球女子" sheetId="43" r:id="rId19"/>
    <sheet name="柔道男子" sheetId="15" r:id="rId20"/>
    <sheet name="柔道女子" sheetId="32" r:id="rId21"/>
    <sheet name="剣道男子" sheetId="8" r:id="rId22"/>
    <sheet name="剣道女子" sheetId="33" r:id="rId23"/>
    <sheet name="サッカー" sheetId="9" r:id="rId24"/>
    <sheet name="複数校合同チームサッカー ２校" sheetId="52" r:id="rId25"/>
    <sheet name="複数校合同チームサッカー３校" sheetId="39" r:id="rId26"/>
    <sheet name="相撲" sheetId="14" r:id="rId27"/>
    <sheet name="選手辞退届" sheetId="34" r:id="rId28"/>
    <sheet name="選手変更届け" sheetId="19" r:id="rId29"/>
    <sheet name="監督コーチ変更届" sheetId="20" r:id="rId30"/>
    <sheet name="学校別参加料" sheetId="29" r:id="rId31"/>
  </sheets>
  <externalReferences>
    <externalReference r:id="rId32"/>
  </externalReferences>
  <definedNames>
    <definedName name="_xlnm.Print_Area" localSheetId="23">サッカー!$A$1:$I$46</definedName>
    <definedName name="_xlnm.Print_Area" localSheetId="16">ソフトテニス女子!$A$1:$AJ$77</definedName>
    <definedName name="_xlnm.Print_Area" localSheetId="15">ソフトテニス男子!$A$1:$AJ$76</definedName>
    <definedName name="_xlnm.Print_Area" localSheetId="4">ソフトボール!$A$1:$H$52</definedName>
    <definedName name="_xlnm.Print_Area" localSheetId="8">バスケットボール女子!$A$1:$H$41</definedName>
    <definedName name="_xlnm.Print_Area" localSheetId="7">バスケットボール男子!$A$1:$H$41</definedName>
    <definedName name="_xlnm.Print_Area" localSheetId="12">バレーボール女子!$A$1:$H$38</definedName>
    <definedName name="_xlnm.Print_Area" localSheetId="11">バレーボール男子!$A$1:$H$40</definedName>
    <definedName name="_xlnm.Print_Area" localSheetId="22">剣道女子!$A$1:$AJ$67</definedName>
    <definedName name="_xlnm.Print_Area" localSheetId="21">剣道男子!$A$1:$AJ$69</definedName>
    <definedName name="_xlnm.Print_Area" localSheetId="20">柔道女子!$A$1:$AJ$73</definedName>
    <definedName name="_xlnm.Print_Area" localSheetId="19">柔道男子!$A$1:$AJ$79</definedName>
    <definedName name="_xlnm.Print_Area" localSheetId="27">選手辞退届!$A$1:$J$49</definedName>
    <definedName name="_xlnm.Print_Area" localSheetId="28">選手変更届け!$A$1:$J$50</definedName>
    <definedName name="_xlnm.Print_Area" localSheetId="26">相撲!$A$1:$AJ$51</definedName>
    <definedName name="_xlnm.Print_Area" localSheetId="18">卓球女子!$A$1:$AJ$77</definedName>
    <definedName name="_xlnm.Print_Area" localSheetId="17">卓球男子!$A$1:$AJ$76</definedName>
    <definedName name="_xlnm.Print_Area" localSheetId="1">軟式野球!$A$1:$H$45</definedName>
    <definedName name="_xlnm.Print_Area" localSheetId="0">入力シート!$A$1:$F$28</definedName>
    <definedName name="_xlnm.Print_Area" localSheetId="6">'複数校合同ソフトボール (３校)'!$A$1:$M$42</definedName>
    <definedName name="_xlnm.Print_Area" localSheetId="5">'複数校合同ソフトボール 2校'!$A$1:$I$41</definedName>
    <definedName name="_xlnm.Print_Area" localSheetId="24">'複数校合同チームサッカー ２校'!$A$1:$K$48</definedName>
    <definedName name="_xlnm.Print_Area" localSheetId="25">複数校合同チームサッカー３校!$A$1:$K$51</definedName>
    <definedName name="_xlnm.Print_Area" localSheetId="9">'複数校合同チームバスケットボール（２校）'!$A$1:$H$38</definedName>
    <definedName name="_xlnm.Print_Area" localSheetId="13">'複数校合同チームバレーボール（２校）'!$A$1:$H$35</definedName>
    <definedName name="_xlnm.Print_Area" localSheetId="10">'複数校合同バスケットボール (３校)'!$A$1:$M$41</definedName>
    <definedName name="_xlnm.Print_Area" localSheetId="14">'複数校合同バレーボール (３校) '!$A$1:$M$38</definedName>
    <definedName name="_xlnm.Print_Area" localSheetId="2">'複数校合同軟式野球 2校'!$A$1:$I$41</definedName>
    <definedName name="_xlnm.Print_Area" localSheetId="3">複数校合同軟式野球３校!$A$1:$M$42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9" l="1"/>
  <c r="C62" i="33"/>
  <c r="C62" i="8"/>
  <c r="G41" i="47"/>
  <c r="C41" i="47"/>
  <c r="C7" i="47"/>
  <c r="G41" i="51"/>
  <c r="C41" i="51"/>
  <c r="A40" i="51"/>
  <c r="C8" i="51"/>
  <c r="C7" i="1"/>
  <c r="C6" i="52"/>
  <c r="A1" i="47"/>
  <c r="A1" i="35"/>
  <c r="A1" i="51"/>
  <c r="D48" i="52"/>
  <c r="G48" i="52"/>
  <c r="G37" i="50" l="1"/>
  <c r="C37" i="50"/>
  <c r="A36" i="50"/>
  <c r="C8" i="50"/>
  <c r="A1" i="50"/>
  <c r="G40" i="46" l="1"/>
  <c r="C40" i="46"/>
  <c r="A39" i="46"/>
  <c r="C8" i="46"/>
  <c r="A1" i="46"/>
  <c r="G41" i="45"/>
  <c r="C41" i="45"/>
  <c r="A40" i="45"/>
  <c r="C8" i="45"/>
  <c r="A1" i="45"/>
  <c r="C41" i="35"/>
  <c r="G41" i="35"/>
  <c r="T42" i="14"/>
  <c r="E34" i="9"/>
  <c r="T50" i="33"/>
  <c r="T50" i="8"/>
  <c r="T64" i="32"/>
  <c r="T70" i="15"/>
  <c r="T64" i="43"/>
  <c r="T64" i="5"/>
  <c r="T64" i="42"/>
  <c r="T63" i="6"/>
  <c r="D27" i="41"/>
  <c r="D27" i="4"/>
  <c r="D29" i="40"/>
  <c r="D29" i="3"/>
  <c r="D33" i="2"/>
  <c r="D32" i="1"/>
  <c r="C44" i="2"/>
  <c r="A41" i="1"/>
  <c r="B19" i="29"/>
  <c r="C19" i="29" s="1"/>
  <c r="C6" i="39"/>
  <c r="G51" i="39"/>
  <c r="D51" i="39"/>
  <c r="G7" i="9"/>
  <c r="C7" i="9"/>
  <c r="H6" i="33"/>
  <c r="A1" i="29"/>
  <c r="A2" i="20"/>
  <c r="A2" i="19"/>
  <c r="A2" i="34"/>
  <c r="D1" i="14"/>
  <c r="D39" i="9"/>
  <c r="A39" i="9"/>
  <c r="A1" i="9"/>
  <c r="C57" i="33"/>
  <c r="D1" i="33"/>
  <c r="C57" i="8"/>
  <c r="D1" i="8"/>
  <c r="D1" i="32"/>
  <c r="D1" i="15"/>
  <c r="D1" i="43"/>
  <c r="D1" i="5"/>
  <c r="C71" i="42"/>
  <c r="D1" i="42"/>
  <c r="C70" i="6"/>
  <c r="D1" i="6"/>
  <c r="A1" i="41"/>
  <c r="A1" i="44"/>
  <c r="A1" i="4"/>
  <c r="A1" i="40"/>
  <c r="A1" i="37"/>
  <c r="A1" i="3"/>
  <c r="A39" i="2"/>
  <c r="A1" i="2"/>
  <c r="A40" i="35"/>
  <c r="A37" i="1"/>
  <c r="A1" i="1"/>
  <c r="G39" i="9"/>
  <c r="H39" i="9"/>
  <c r="D43" i="9"/>
  <c r="G43" i="9"/>
  <c r="B16" i="29"/>
  <c r="C16" i="29" s="1"/>
  <c r="AB58" i="33"/>
  <c r="P58" i="33"/>
  <c r="AB58" i="8"/>
  <c r="P58" i="8"/>
  <c r="AB72" i="43"/>
  <c r="P72" i="43"/>
  <c r="AB72" i="5"/>
  <c r="P72" i="5"/>
  <c r="X72" i="5"/>
  <c r="W72" i="5"/>
  <c r="V72" i="5"/>
  <c r="U72" i="5"/>
  <c r="T72" i="5"/>
  <c r="S72" i="5"/>
  <c r="R72" i="5"/>
  <c r="Q72" i="5"/>
  <c r="AB72" i="42"/>
  <c r="P72" i="42"/>
  <c r="AB71" i="6"/>
  <c r="AI71" i="6"/>
  <c r="P71" i="6"/>
  <c r="X71" i="6"/>
  <c r="W71" i="6"/>
  <c r="V71" i="6"/>
  <c r="U71" i="6"/>
  <c r="T71" i="6"/>
  <c r="S71" i="6"/>
  <c r="R71" i="6"/>
  <c r="Q71" i="6"/>
  <c r="F34" i="41"/>
  <c r="C34" i="41"/>
  <c r="F34" i="4"/>
  <c r="C34" i="4"/>
  <c r="F36" i="40"/>
  <c r="C36" i="40"/>
  <c r="F36" i="3"/>
  <c r="C36" i="3"/>
  <c r="F40" i="2"/>
  <c r="C40" i="2"/>
  <c r="F38" i="1"/>
  <c r="C38" i="1"/>
  <c r="C42" i="1"/>
  <c r="F7" i="1"/>
  <c r="E46" i="34"/>
  <c r="D71" i="43"/>
  <c r="P76" i="43"/>
  <c r="AB76" i="43"/>
  <c r="G35" i="44"/>
  <c r="C35" i="44"/>
  <c r="C7" i="44"/>
  <c r="B20" i="29"/>
  <c r="C20" i="29" s="1"/>
  <c r="B14" i="29"/>
  <c r="C14" i="29" s="1"/>
  <c r="B12" i="29"/>
  <c r="C12" i="29" s="1"/>
  <c r="B10" i="29"/>
  <c r="C10" i="29" s="1"/>
  <c r="B8" i="29"/>
  <c r="C8" i="29" s="1"/>
  <c r="AB79" i="15"/>
  <c r="Z6" i="43"/>
  <c r="H6" i="43"/>
  <c r="AB76" i="42"/>
  <c r="P76" i="42"/>
  <c r="Z6" i="42"/>
  <c r="H6" i="42"/>
  <c r="F38" i="41"/>
  <c r="C38" i="41"/>
  <c r="F7" i="41"/>
  <c r="C7" i="41"/>
  <c r="F40" i="40"/>
  <c r="C40" i="40"/>
  <c r="F7" i="40"/>
  <c r="C7" i="40"/>
  <c r="B46" i="20"/>
  <c r="B41" i="20"/>
  <c r="B46" i="19"/>
  <c r="B41" i="19"/>
  <c r="D44" i="34"/>
  <c r="E41" i="34"/>
  <c r="E39" i="34"/>
  <c r="B38" i="34"/>
  <c r="B43" i="34"/>
  <c r="G38" i="37"/>
  <c r="C38" i="37"/>
  <c r="C7" i="37"/>
  <c r="C8" i="35"/>
  <c r="A3" i="29"/>
  <c r="B3" i="29"/>
  <c r="Z6" i="14"/>
  <c r="E49" i="20"/>
  <c r="E49" i="19"/>
  <c r="D47" i="20"/>
  <c r="D47" i="19"/>
  <c r="E44" i="20"/>
  <c r="E44" i="19"/>
  <c r="E42" i="20"/>
  <c r="E42" i="19"/>
  <c r="AB51" i="14"/>
  <c r="P51" i="14"/>
  <c r="Z6" i="33"/>
  <c r="H6" i="14"/>
  <c r="AB64" i="33"/>
  <c r="P64" i="33"/>
  <c r="AB63" i="8"/>
  <c r="P63" i="8"/>
  <c r="L73" i="32"/>
  <c r="D73" i="32"/>
  <c r="Z6" i="8"/>
  <c r="Z6" i="32"/>
  <c r="H6" i="8"/>
  <c r="H6" i="32"/>
  <c r="AB73" i="32"/>
  <c r="D71" i="32"/>
  <c r="L79" i="15"/>
  <c r="D79" i="15"/>
  <c r="D77" i="15"/>
  <c r="Z6" i="15"/>
  <c r="H6" i="15"/>
  <c r="AB75" i="6"/>
  <c r="P75" i="6"/>
  <c r="Z6" i="6"/>
  <c r="F7" i="3"/>
  <c r="H6" i="6"/>
  <c r="C7" i="3"/>
  <c r="B11" i="29"/>
  <c r="C11" i="29" s="1"/>
  <c r="AB76" i="5"/>
  <c r="F40" i="3"/>
  <c r="P76" i="5"/>
  <c r="C40" i="3"/>
  <c r="D71" i="5"/>
  <c r="Z6" i="5"/>
  <c r="H6" i="5"/>
  <c r="F44" i="2"/>
  <c r="F7" i="2"/>
  <c r="C7" i="2"/>
  <c r="F38" i="4"/>
  <c r="C38" i="4"/>
  <c r="F7" i="4"/>
  <c r="C7" i="4"/>
  <c r="F42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18" i="29"/>
  <c r="C18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<sst xmlns="http://schemas.openxmlformats.org/spreadsheetml/2006/main" count="1960" uniqueCount="550">
  <si>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</si>
  <si>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</si>
  <si>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</si>
  <si>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</si>
  <si>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</si>
  <si>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</si>
  <si>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</si>
  <si>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</si>
  <si>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大会申込書</t>
    <rPh sb="0" eb="2">
      <t>タイカイ</t>
    </rPh>
    <rPh sb="2" eb="5">
      <t>モウシコミショ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</si>
  <si>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</si>
  <si>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</si>
  <si>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</si>
  <si>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</si>
  <si>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</si>
  <si>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</si>
  <si>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</si>
  <si>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</si>
  <si>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</si>
  <si>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</si>
  <si>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</si>
  <si>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学校名</t>
    <rPh sb="0" eb="2">
      <t>ガッコウ</t>
    </rPh>
    <rPh sb="2" eb="3">
      <t>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</si>
  <si>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</si>
  <si>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Ｎｏ</t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</si>
  <si>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</si>
  <si>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</si>
  <si>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</si>
  <si>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</si>
  <si>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</si>
  <si>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</si>
  <si>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</si>
  <si>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</si>
  <si>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</si>
  <si>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</si>
  <si>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</si>
  <si>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（備考に競技力向上シード枠を記入）</t>
    <rPh sb="1" eb="3">
      <t>ビコウ</t>
    </rPh>
    <rPh sb="4" eb="7">
      <t>キョウギリョク</t>
    </rPh>
    <rPh sb="7" eb="9">
      <t>コウジョウ</t>
    </rPh>
    <rPh sb="12" eb="13">
      <t>ワク</t>
    </rPh>
    <rPh sb="14" eb="16">
      <t>キニュウ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</si>
  <si>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</si>
  <si>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</si>
  <si>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</si>
  <si>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</si>
  <si>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</si>
  <si>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</si>
  <si>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</si>
  <si>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</si>
  <si>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</si>
  <si>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</si>
  <si>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</si>
  <si>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</si>
  <si>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</si>
  <si>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</si>
  <si>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</si>
  <si>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</si>
  <si>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</si>
  <si>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</si>
  <si>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</si>
  <si>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</si>
  <si>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</si>
  <si>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</si>
  <si>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</si>
  <si>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</si>
  <si>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</si>
  <si>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</si>
  <si>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</si>
  <si>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</si>
  <si>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</si>
  <si>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</si>
  <si>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</si>
  <si>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</si>
  <si>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</si>
  <si>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</si>
  <si>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</si>
  <si>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</si>
  <si>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</si>
  <si>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</si>
  <si>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</si>
  <si>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</si>
  <si>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</si>
  <si>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</si>
  <si>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</si>
  <si>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校長名</t>
    <rPh sb="0" eb="2">
      <t>コウチョウ</t>
    </rPh>
    <rPh sb="2" eb="3">
      <t>メイ</t>
    </rPh>
    <phoneticPr fontId="2"/>
  </si>
  <si>
    <t>（男　子）</t>
    <rPh sb="1" eb="2">
      <t>オトコ</t>
    </rPh>
    <rPh sb="3" eb="4">
      <t>コ</t>
    </rPh>
    <phoneticPr fontId="2"/>
  </si>
  <si>
    <t>地区名</t>
    <rPh sb="0" eb="3">
      <t>チクメイ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</si>
  <si>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</si>
  <si>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</si>
  <si>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</si>
  <si>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</si>
  <si>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</si>
  <si>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</si>
  <si>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</si>
  <si>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</si>
  <si>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</si>
  <si>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</si>
  <si>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</si>
  <si>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</si>
  <si>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</si>
  <si>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</si>
  <si>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</si>
  <si>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</si>
  <si>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</si>
  <si>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校　長</t>
    <rPh sb="0" eb="1">
      <t>コウ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</si>
  <si>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</si>
  <si>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</si>
  <si>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</si>
  <si>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</si>
  <si>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</si>
  <si>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（備考に競技力向上シード枠１，２，３，４か代表枠Ａ，Ｂ，Ｃを記入）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1" eb="24">
      <t>ダイヒョウワク</t>
    </rPh>
    <rPh sb="30" eb="32">
      <t>キニュウ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</si>
  <si>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</si>
  <si>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</si>
  <si>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</si>
  <si>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</si>
  <si>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</si>
  <si>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</si>
  <si>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</si>
  <si>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</si>
  <si>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</si>
  <si>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</si>
  <si>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</si>
  <si>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</si>
  <si>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</si>
  <si>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</si>
  <si>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（備考に競技力向上シード枠１，２，３，４または地区枠Ａ，Ｂ，Ｃを記入）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3" eb="25">
      <t>チク</t>
    </rPh>
    <rPh sb="25" eb="26">
      <t>ワク</t>
    </rPh>
    <rPh sb="32" eb="34">
      <t>キニュウ</t>
    </rPh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</si>
  <si>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</si>
  <si>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</si>
  <si>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</si>
  <si>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</si>
  <si>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</si>
  <si>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</si>
  <si>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</si>
  <si>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</si>
  <si>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</si>
  <si>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</si>
  <si>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</si>
  <si>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</si>
  <si>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</si>
  <si>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</si>
  <si>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</si>
  <si>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</si>
  <si>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</si>
  <si>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</si>
  <si>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</si>
  <si>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</si>
  <si>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</si>
  <si>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</si>
  <si>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</si>
  <si>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</si>
  <si>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</si>
  <si>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※1～4で記入</t>
    <rPh sb="5" eb="7">
      <t>キニュウ</t>
    </rPh>
    <phoneticPr fontId="2"/>
  </si>
  <si>
    <t>代表　　　または競技力向上特別枠</t>
    <rPh sb="0" eb="2">
      <t>ダイヒョウ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</si>
  <si>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</si>
  <si>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</si>
  <si>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</si>
  <si>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</si>
  <si>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</si>
  <si>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</si>
  <si>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競技力向上特別枠</t>
    <phoneticPr fontId="2"/>
  </si>
  <si>
    <t>1～4を記入</t>
    <rPh sb="4" eb="6">
      <t>キニュウ</t>
    </rPh>
    <phoneticPr fontId="2"/>
  </si>
  <si>
    <t>代表枠</t>
    <rPh sb="0" eb="2">
      <t>ダイヒョウ</t>
    </rPh>
    <rPh sb="2" eb="3">
      <t>ワク</t>
    </rPh>
    <phoneticPr fontId="2"/>
  </si>
  <si>
    <t>A・B・Cを記入</t>
    <rPh sb="6" eb="8">
      <t>キニュウ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</si>
  <si>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</si>
  <si>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</si>
  <si>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</si>
  <si>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</si>
  <si>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</si>
  <si>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田代</t>
    <rPh sb="0" eb="2">
      <t>タシロ</t>
    </rPh>
    <phoneticPr fontId="3"/>
  </si>
  <si>
    <t>田代中学校</t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</si>
  <si>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</si>
  <si>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</si>
  <si>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</si>
  <si>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</si>
  <si>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</si>
  <si>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</si>
  <si>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</si>
  <si>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</si>
  <si>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</si>
  <si>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</si>
  <si>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</si>
  <si>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</si>
  <si>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</si>
  <si>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</si>
  <si>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</si>
  <si>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</si>
  <si>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</si>
  <si>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</si>
  <si>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</si>
  <si>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</si>
  <si>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</si>
  <si>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</si>
  <si>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</si>
  <si>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</si>
  <si>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</si>
  <si>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</si>
  <si>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</si>
  <si>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</si>
  <si>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</si>
  <si>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</si>
  <si>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</si>
  <si>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</si>
  <si>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</si>
  <si>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</si>
  <si>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</si>
  <si>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</si>
  <si>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</si>
  <si>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</si>
  <si>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</si>
  <si>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</si>
  <si>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</si>
  <si>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</si>
  <si>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</si>
  <si>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</si>
  <si>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</si>
  <si>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</si>
  <si>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</si>
  <si>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</si>
  <si>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</si>
  <si>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</si>
  <si>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</si>
  <si>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</si>
  <si>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</si>
  <si>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</si>
  <si>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</si>
  <si>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</si>
  <si>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</si>
  <si>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</si>
  <si>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</si>
  <si>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</si>
  <si>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</si>
  <si>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</si>
  <si>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</si>
  <si>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</si>
  <si>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</si>
  <si>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</si>
  <si>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</si>
  <si>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</si>
  <si>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</si>
  <si>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</si>
  <si>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</si>
  <si>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</si>
  <si>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</si>
  <si>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</si>
  <si>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</si>
  <si>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</si>
  <si>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</si>
  <si>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</si>
  <si>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</si>
  <si>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</si>
  <si>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</si>
  <si>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</si>
  <si>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</si>
  <si>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</si>
  <si>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</si>
  <si>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</si>
  <si>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</si>
  <si>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</si>
  <si>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</si>
  <si>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</si>
  <si>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</si>
  <si>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</si>
  <si>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</si>
  <si>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</si>
  <si>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</si>
  <si>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</si>
  <si>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</si>
  <si>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</si>
  <si>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</si>
  <si>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</si>
  <si>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</si>
  <si>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</si>
  <si>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</si>
  <si>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</si>
  <si>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</si>
  <si>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</si>
  <si>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</si>
  <si>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東陵</t>
    <rPh sb="0" eb="1">
      <t>トウ</t>
    </rPh>
    <rPh sb="1" eb="2">
      <t>リョウ</t>
    </rPh>
    <phoneticPr fontId="3"/>
  </si>
  <si>
    <t>東陵中学校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</si>
  <si>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</si>
  <si>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</si>
  <si>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</si>
  <si>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</si>
  <si>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</si>
  <si>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</si>
  <si>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</si>
  <si>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</si>
  <si>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</si>
  <si>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</si>
  <si>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</si>
  <si>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</si>
  <si>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</si>
  <si>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</si>
  <si>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</si>
  <si>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</si>
  <si>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</si>
  <si>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</si>
  <si>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</si>
  <si>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</si>
  <si>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</si>
  <si>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</si>
  <si>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</si>
  <si>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</si>
  <si>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</si>
  <si>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</si>
  <si>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</si>
  <si>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</si>
  <si>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</si>
  <si>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</si>
  <si>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</si>
  <si>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</si>
  <si>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</si>
  <si>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</si>
  <si>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</si>
  <si>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</si>
  <si>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</si>
  <si>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</si>
  <si>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</si>
  <si>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</si>
  <si>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</si>
  <si>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</si>
  <si>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</si>
  <si>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</si>
  <si>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</si>
  <si>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</si>
  <si>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</si>
  <si>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</si>
  <si>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</si>
  <si>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</si>
  <si>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</si>
  <si>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</si>
  <si>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佐賀県立</t>
    <phoneticPr fontId="3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</si>
  <si>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</si>
  <si>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</si>
  <si>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</si>
  <si>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</si>
  <si>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</si>
  <si>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</si>
  <si>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</si>
  <si>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</si>
  <si>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</si>
  <si>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</si>
  <si>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</si>
  <si>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</si>
  <si>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</si>
  <si>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</si>
  <si>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</si>
  <si>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</si>
  <si>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</si>
  <si>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</si>
  <si>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</si>
  <si>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</si>
  <si>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</si>
  <si>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</si>
  <si>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</si>
  <si>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</si>
  <si>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</si>
  <si>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</si>
  <si>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</si>
  <si>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</si>
  <si>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佐賀県立</t>
    <phoneticPr fontId="3"/>
  </si>
  <si>
    <t>西部</t>
    <rPh sb="0" eb="2">
      <t>セイブ</t>
    </rPh>
    <phoneticPr fontId="3"/>
  </si>
  <si>
    <t>西部中学校</t>
  </si>
  <si>
    <t>鹿島市立</t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</si>
  <si>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</si>
  <si>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</si>
  <si>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</si>
  <si>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</si>
  <si>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</si>
  <si>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</si>
  <si>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</si>
  <si>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</si>
  <si>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</si>
  <si>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</si>
  <si>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</si>
  <si>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</si>
  <si>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</si>
  <si>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</si>
  <si>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</si>
  <si>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（男子）</t>
    <rPh sb="1" eb="2">
      <t>オトコ</t>
    </rPh>
    <rPh sb="2" eb="3">
      <t>シ</t>
    </rPh>
    <phoneticPr fontId="2"/>
  </si>
  <si>
    <t>代表　　　　または競技力向上特別枠　</t>
    <rPh sb="0" eb="2">
      <t>ダイヒョウ</t>
    </rPh>
    <phoneticPr fontId="2"/>
  </si>
  <si>
    <t>　　　月　　　日</t>
    <rPh sb="3" eb="4">
      <t>ガツ</t>
    </rPh>
    <rPh sb="7" eb="8">
      <t>ニチ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</si>
  <si>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</si>
  <si>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</si>
  <si>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</si>
  <si>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</si>
  <si>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</si>
  <si>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</si>
  <si>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</si>
  <si>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</si>
  <si>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</si>
  <si>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</si>
  <si>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</si>
  <si>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</si>
  <si>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</si>
  <si>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</si>
  <si>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</si>
  <si>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</si>
  <si>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</si>
  <si>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</si>
  <si>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学校名A</t>
    <rPh sb="0" eb="2">
      <t>ガッコウ</t>
    </rPh>
    <rPh sb="2" eb="3">
      <t>メイ</t>
    </rPh>
    <phoneticPr fontId="2"/>
  </si>
  <si>
    <t>合同校名</t>
    <rPh sb="0" eb="2">
      <t>ゴウドウ</t>
    </rPh>
    <rPh sb="2" eb="4">
      <t>コウメイ</t>
    </rPh>
    <phoneticPr fontId="2"/>
  </si>
  <si>
    <t>校長名</t>
    <rPh sb="0" eb="3">
      <t>コウチョウメイ</t>
    </rPh>
    <phoneticPr fontId="2"/>
  </si>
  <si>
    <t>学校名B</t>
    <rPh sb="0" eb="2">
      <t>ガッコウ</t>
    </rPh>
    <rPh sb="2" eb="3">
      <t>メイ</t>
    </rPh>
    <phoneticPr fontId="2"/>
  </si>
  <si>
    <t>複数校合同チーム大会申込書</t>
    <rPh sb="0" eb="2">
      <t>フクスウ</t>
    </rPh>
    <rPh sb="2" eb="3">
      <t>コウ</t>
    </rPh>
    <rPh sb="3" eb="5">
      <t>ゴウドウ</t>
    </rPh>
    <rPh sb="8" eb="10">
      <t>タイカイ</t>
    </rPh>
    <rPh sb="10" eb="13">
      <t>モウシコミショ</t>
    </rPh>
    <phoneticPr fontId="2"/>
  </si>
  <si>
    <t>合同校名</t>
    <rPh sb="0" eb="2">
      <t>ゴウドウ</t>
    </rPh>
    <rPh sb="2" eb="3">
      <t>コウ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</si>
  <si>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</si>
  <si>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</si>
  <si>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</si>
  <si>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</si>
  <si>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</si>
  <si>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</si>
  <si>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</si>
  <si>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</si>
  <si>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</si>
  <si>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東原庠舎中央校</t>
    <phoneticPr fontId="2"/>
  </si>
  <si>
    <t>東原庠舎東部校</t>
    <rPh sb="4" eb="6">
      <t>トウブ</t>
    </rPh>
    <phoneticPr fontId="2"/>
  </si>
  <si>
    <t>東原庠舎西渓校</t>
    <rPh sb="4" eb="5">
      <t>ニシ</t>
    </rPh>
    <rPh sb="5" eb="6">
      <t>ケイ</t>
    </rPh>
    <phoneticPr fontId="2"/>
  </si>
  <si>
    <t>玄海みらい学園</t>
    <rPh sb="5" eb="7">
      <t>ガクエン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</si>
  <si>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</si>
  <si>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</si>
  <si>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</si>
  <si>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</si>
  <si>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</si>
  <si>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</si>
  <si>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</si>
  <si>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</si>
  <si>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（女子）</t>
    <rPh sb="1" eb="3">
      <t>ジョシ</t>
    </rPh>
    <rPh sb="2" eb="3">
      <t>シ</t>
    </rPh>
    <phoneticPr fontId="2"/>
  </si>
  <si>
    <t>１　校長　 ２　教職員   ３　部活動指導員　　４　教職員外　　５　生徒</t>
    <rPh sb="34" eb="36">
      <t>セイト</t>
    </rPh>
    <phoneticPr fontId="2"/>
  </si>
  <si>
    <t>１　校長　 ２　教職員   ３　部活動指導員　　４　教職員外</t>
    <phoneticPr fontId="2"/>
  </si>
  <si>
    <t>（備考に競技力向上特別枠を記入）</t>
    <rPh sb="1" eb="3">
      <t>ビコウ</t>
    </rPh>
    <rPh sb="4" eb="7">
      <t>キョウギリョク</t>
    </rPh>
    <rPh sb="7" eb="9">
      <t>コウジョウ</t>
    </rPh>
    <rPh sb="9" eb="11">
      <t>トクベツ</t>
    </rPh>
    <rPh sb="11" eb="12">
      <t>ワク</t>
    </rPh>
    <rPh sb="13" eb="15">
      <t>キニュウ</t>
    </rPh>
    <phoneticPr fontId="2"/>
  </si>
  <si>
    <t>１　校長　 ２　教職員   ３　部活動指導員　　４　教職員外</t>
    <phoneticPr fontId="2"/>
  </si>
  <si>
    <t>cm</t>
    <phoneticPr fontId="2"/>
  </si>
  <si>
    <t>㎏</t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</si>
  <si>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</si>
  <si>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</si>
  <si>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>１　校長　 ２　教職員   ３　部活動指導員</t>
    <phoneticPr fontId="2"/>
  </si>
  <si>
    <t>１　校長　 ２　教員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</si>
  <si>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</si>
  <si>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</si>
  <si>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</si>
  <si>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</si>
  <si>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</si>
  <si>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　　４　教職員外</t>
    <phoneticPr fontId="2"/>
  </si>
  <si>
    <t>※1～4を記入</t>
    <rPh sb="5" eb="7">
      <t>キニュウ</t>
    </rPh>
    <phoneticPr fontId="2"/>
  </si>
  <si>
    <t>マネージャー</t>
    <phoneticPr fontId="2"/>
  </si>
  <si>
    <t>学校名・学年</t>
    <rPh sb="0" eb="3">
      <t>ガッコウメイ</t>
    </rPh>
    <rPh sb="4" eb="6">
      <t>ガクネン</t>
    </rPh>
    <phoneticPr fontId="2"/>
  </si>
  <si>
    <t>１　校長　 ２　教員   ３　部活動指導員</t>
    <phoneticPr fontId="2"/>
  </si>
  <si>
    <t>ベンチ入り引率責任者</t>
    <rPh sb="3" eb="4">
      <t>イ</t>
    </rPh>
    <rPh sb="5" eb="7">
      <t>インソツ</t>
    </rPh>
    <rPh sb="7" eb="10">
      <t>セキニンシャ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</si>
  <si>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</si>
  <si>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１　校長　 ２　教員   ３　部活動指導員</t>
    <phoneticPr fontId="2"/>
  </si>
  <si>
    <t>１　校長　 ２　教員   ３　部活動指導員</t>
    <phoneticPr fontId="2"/>
  </si>
  <si>
    <t>（女子）</t>
    <rPh sb="1" eb="3">
      <t>ジョシ</t>
    </rPh>
    <rPh sb="2" eb="3">
      <t>コ</t>
    </rPh>
    <phoneticPr fontId="2"/>
  </si>
  <si>
    <t>校長</t>
  </si>
  <si>
    <t>印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</si>
  <si>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</si>
  <si>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東部</t>
    <rPh sb="0" eb="2">
      <t>トウブ</t>
    </rPh>
    <phoneticPr fontId="3"/>
  </si>
  <si>
    <t>西渓校</t>
    <rPh sb="0" eb="1">
      <t>セイ</t>
    </rPh>
    <rPh sb="1" eb="2">
      <t>ケイ</t>
    </rPh>
    <rPh sb="2" eb="3">
      <t>コウ</t>
    </rPh>
    <phoneticPr fontId="3"/>
  </si>
  <si>
    <t>東部校</t>
    <rPh sb="0" eb="2">
      <t>トウブ</t>
    </rPh>
    <rPh sb="2" eb="3">
      <t>コウ</t>
    </rPh>
    <phoneticPr fontId="3"/>
  </si>
  <si>
    <t>中央校</t>
    <rPh sb="0" eb="2">
      <t>チュウオウ</t>
    </rPh>
    <rPh sb="2" eb="3">
      <t>コウ</t>
    </rPh>
    <phoneticPr fontId="3"/>
  </si>
  <si>
    <t>玄海みらい</t>
    <rPh sb="0" eb="2">
      <t>ゲンカイ</t>
    </rPh>
    <phoneticPr fontId="3"/>
  </si>
  <si>
    <t>大町ひじり</t>
    <rPh sb="0" eb="2">
      <t>オオマチ</t>
    </rPh>
    <phoneticPr fontId="3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</si>
  <si>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</si>
  <si>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</si>
  <si>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</si>
  <si>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</si>
  <si>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</si>
  <si>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</si>
  <si>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</si>
  <si>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</si>
  <si>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</si>
  <si>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※A～Dのアルファベットで記入</t>
    <phoneticPr fontId="2"/>
  </si>
  <si>
    <t>※1～4で記入</t>
    <phoneticPr fontId="2"/>
  </si>
  <si>
    <t>　１　校長　 ２　教員   ３　部活動指導員</t>
    <phoneticPr fontId="2"/>
  </si>
  <si>
    <t>　１　校長　 ２　教職員   ３　部活動指導員</t>
    <phoneticPr fontId="2"/>
  </si>
  <si>
    <t>　１　校長　 ２　教職員   ３　部活動指導員　　４　教職員外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</si>
  <si>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</si>
  <si>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</si>
  <si>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</si>
  <si>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</si>
  <si>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</si>
  <si>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</si>
  <si>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</si>
  <si>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</si>
  <si>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</si>
  <si>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</si>
  <si>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</si>
  <si>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</si>
  <si>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</si>
  <si>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</si>
  <si>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</si>
  <si>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</si>
  <si>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Aコーチ名</t>
    <rPh sb="4" eb="5">
      <t>メイ</t>
    </rPh>
    <phoneticPr fontId="2"/>
  </si>
  <si>
    <t>合同校名</t>
    <rPh sb="0" eb="2">
      <t>ゴウドウ</t>
    </rPh>
    <rPh sb="2" eb="3">
      <t>コウ</t>
    </rPh>
    <rPh sb="3" eb="4">
      <t>メイ</t>
    </rPh>
    <phoneticPr fontId="2"/>
  </si>
  <si>
    <t>令和</t>
    <rPh sb="0" eb="2">
      <t>レイワ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</si>
  <si>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</si>
  <si>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吉田　聖</t>
    <rPh sb="0" eb="2">
      <t>ヨシダ</t>
    </rPh>
    <rPh sb="3" eb="4">
      <t>キヨシ</t>
    </rPh>
    <phoneticPr fontId="2"/>
  </si>
  <si>
    <t>福井　宏和</t>
    <rPh sb="0" eb="2">
      <t>フクイ</t>
    </rPh>
    <rPh sb="3" eb="5">
      <t>ヒロカズ</t>
    </rPh>
    <phoneticPr fontId="2"/>
  </si>
  <si>
    <t>原　寛喜</t>
    <rPh sb="0" eb="1">
      <t>ハラ</t>
    </rPh>
    <rPh sb="2" eb="3">
      <t>ヒロシ</t>
    </rPh>
    <rPh sb="3" eb="4">
      <t>キ</t>
    </rPh>
    <phoneticPr fontId="2"/>
  </si>
  <si>
    <t>令和　3年　　　月　　　　日</t>
    <rPh sb="8" eb="9">
      <t>ツキ</t>
    </rPh>
    <rPh sb="13" eb="14">
      <t>ニチ</t>
    </rPh>
    <phoneticPr fontId="2"/>
  </si>
  <si>
    <r>
      <t>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、標記大会への出場を承認します。</t>
    </r>
    <rPh sb="0" eb="2">
      <t>ジョウキ</t>
    </rPh>
    <rPh sb="3" eb="4">
      <t>モノ</t>
    </rPh>
    <rPh sb="6" eb="10">
      <t>ホンコウザイガク</t>
    </rPh>
    <rPh sb="11" eb="13">
      <t>セイト</t>
    </rPh>
    <rPh sb="17" eb="22">
      <t>サンカドウイショ</t>
    </rPh>
    <rPh sb="23" eb="25">
      <t>テイシュツ</t>
    </rPh>
    <rPh sb="26" eb="27">
      <t>ウ</t>
    </rPh>
    <rPh sb="29" eb="31">
      <t>ヒョウキ</t>
    </rPh>
    <rPh sb="31" eb="33">
      <t>タイカイ</t>
    </rPh>
    <rPh sb="35" eb="37">
      <t>シュツジョウ</t>
    </rPh>
    <rPh sb="38" eb="40">
      <t>ショウニン</t>
    </rPh>
    <phoneticPr fontId="2"/>
  </si>
  <si>
    <r>
      <t>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</si>
  <si>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r>
      <rPr>
        <sz val="11"/>
        <color rgb="FFFF0000"/>
        <rFont val="ＭＳ Ｐゴシック"/>
        <family val="3"/>
        <charset val="128"/>
      </rPr>
      <t>上記学校A・Bで参加同意書の提出を受け</t>
    </r>
    <r>
      <rPr>
        <sz val="11"/>
        <rFont val="ＭＳ Ｐゴシック"/>
        <family val="3"/>
        <charset val="128"/>
      </rPr>
      <t>、上記チームが</t>
    </r>
    <r>
      <rPr>
        <sz val="11"/>
        <color rgb="FFFF0000"/>
        <rFont val="ＭＳ Ｐゴシック"/>
        <family val="3"/>
        <charset val="128"/>
      </rPr>
      <t>本地区代表</t>
    </r>
    <r>
      <rPr>
        <sz val="11"/>
        <rFont val="ＭＳ Ｐゴシック"/>
        <family val="3"/>
        <charset val="128"/>
      </rPr>
      <t>として標記大会に出場することを認め、大会への参加申込みをいたします。</t>
    </r>
    <rPh sb="8" eb="12">
      <t>サンカドウイ</t>
    </rPh>
    <rPh sb="12" eb="13">
      <t>ショ</t>
    </rPh>
    <rPh sb="17" eb="18">
      <t>ウ</t>
    </rPh>
    <rPh sb="20" eb="22">
      <t>ジョウキ</t>
    </rPh>
    <rPh sb="26" eb="31">
      <t>ホンチクダイヒョウ</t>
    </rPh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</si>
  <si>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</si>
  <si>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rPh sb="0" eb="1">
      <t>ウエ</t>
    </rPh>
    <phoneticPr fontId="2"/>
  </si>
  <si>
    <r>
      <t>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標記大会への出場を承認します。</t>
    </r>
    <phoneticPr fontId="2"/>
  </si>
  <si>
    <r>
      <t>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3" eb="5">
      <t>ジョウキ</t>
    </rPh>
    <rPh sb="11" eb="14">
      <t>ホンチク</t>
    </rPh>
    <rPh sb="14" eb="16">
      <t>ダイヒョウ</t>
    </rPh>
    <rPh sb="19" eb="21">
      <t>ヒョウキ</t>
    </rPh>
    <rPh sb="21" eb="23">
      <t>タイカイ</t>
    </rPh>
    <rPh sb="24" eb="26">
      <t>シュツジョウ</t>
    </rPh>
    <rPh sb="31" eb="32">
      <t>ニン</t>
    </rPh>
    <rPh sb="34" eb="36">
      <t>タイカイ</t>
    </rPh>
    <rPh sb="38" eb="40">
      <t>サンカ</t>
    </rPh>
    <rPh sb="40" eb="42">
      <t>モウシコ</t>
    </rPh>
    <phoneticPr fontId="2"/>
  </si>
  <si>
    <r>
      <t>　　　　　　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標記大会への出場を承認します。</t>
    </r>
    <phoneticPr fontId="2"/>
  </si>
  <si>
    <r>
      <t>　　　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6" eb="8">
      <t>ジョウキ</t>
    </rPh>
    <rPh sb="14" eb="17">
      <t>ホンチク</t>
    </rPh>
    <rPh sb="17" eb="19">
      <t>ダイヒョウ</t>
    </rPh>
    <rPh sb="22" eb="24">
      <t>ヒョウキ</t>
    </rPh>
    <rPh sb="24" eb="26">
      <t>タイカイ</t>
    </rPh>
    <rPh sb="27" eb="29">
      <t>シュツジョウ</t>
    </rPh>
    <rPh sb="34" eb="35">
      <t>ニン</t>
    </rPh>
    <rPh sb="37" eb="39">
      <t>タイカイ</t>
    </rPh>
    <rPh sb="41" eb="43">
      <t>サンカ</t>
    </rPh>
    <rPh sb="43" eb="45">
      <t>モウシコ</t>
    </rPh>
    <phoneticPr fontId="2"/>
  </si>
  <si>
    <r>
      <t>上記学校で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上記チームが本地区代表として標記大会に出場することを認め、大会への参加申込みをいたします。</t>
    </r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</si>
  <si>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</si>
  <si>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</si>
  <si>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</si>
  <si>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</si>
  <si>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</si>
  <si>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学校名C</t>
    <rPh sb="0" eb="3">
      <t>ガッコウメイ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</si>
  <si>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</si>
  <si>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１　校長　 ２　教員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</si>
  <si>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</si>
  <si>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</si>
  <si>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区分</t>
    <rPh sb="0" eb="2">
      <t>クブン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</si>
  <si>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</si>
  <si>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</si>
  <si>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</si>
  <si>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</si>
  <si>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</si>
  <si>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r>
      <rPr>
        <sz val="11"/>
        <color rgb="FFFF0000"/>
        <rFont val="ＭＳ Ｐゴシック"/>
        <family val="3"/>
        <charset val="128"/>
      </rPr>
      <t>上記学校A・B・Cで参加同意書の提出を受け</t>
    </r>
    <r>
      <rPr>
        <sz val="11"/>
        <rFont val="ＭＳ Ｐゴシック"/>
        <family val="3"/>
        <charset val="128"/>
      </rPr>
      <t>、上記チームが</t>
    </r>
    <r>
      <rPr>
        <sz val="11"/>
        <color rgb="FFFF0000"/>
        <rFont val="ＭＳ Ｐゴシック"/>
        <family val="3"/>
        <charset val="128"/>
      </rPr>
      <t>本地区代表</t>
    </r>
    <r>
      <rPr>
        <sz val="11"/>
        <rFont val="ＭＳ Ｐゴシック"/>
        <family val="3"/>
        <charset val="128"/>
      </rPr>
      <t>として標記大会に出場することを認め、大会への参加申込みをいたします。</t>
    </r>
    <rPh sb="10" eb="14">
      <t>サンカドウイ</t>
    </rPh>
    <rPh sb="14" eb="15">
      <t>ショ</t>
    </rPh>
    <rPh sb="19" eb="20">
      <t>ウ</t>
    </rPh>
    <rPh sb="22" eb="24">
      <t>ジョウキ</t>
    </rPh>
    <rPh sb="28" eb="33">
      <t>ホンチクダイヒョウ</t>
    </rPh>
    <phoneticPr fontId="2"/>
  </si>
  <si>
    <t>令和4年</t>
    <rPh sb="0" eb="2">
      <t>レイワ</t>
    </rPh>
    <phoneticPr fontId="2"/>
  </si>
  <si>
    <t>令和4年度　第59回　　佐賀県中学校総合体育大会</t>
    <rPh sb="0" eb="2">
      <t>レイワ</t>
    </rPh>
    <phoneticPr fontId="2"/>
  </si>
  <si>
    <t>ベンチ入り
引率責任者</t>
    <phoneticPr fontId="2"/>
  </si>
  <si>
    <t>軟式野球</t>
    <rPh sb="0" eb="2">
      <t>ナンシキ</t>
    </rPh>
    <rPh sb="2" eb="4">
      <t>ヤキュウ</t>
    </rPh>
    <phoneticPr fontId="2"/>
  </si>
  <si>
    <t>学校名・
学年</t>
    <rPh sb="0" eb="3">
      <t>ガッコウメイ</t>
    </rPh>
    <rPh sb="5" eb="7">
      <t>ガクネン</t>
    </rPh>
    <phoneticPr fontId="2"/>
  </si>
  <si>
    <t>　</t>
    <phoneticPr fontId="2"/>
  </si>
  <si>
    <t>　　年</t>
    <rPh sb="2" eb="3">
      <t>ネン</t>
    </rPh>
    <phoneticPr fontId="2"/>
  </si>
  <si>
    <t>（　男子　・　女子　）</t>
    <rPh sb="2" eb="4">
      <t>ダンシ</t>
    </rPh>
    <rPh sb="7" eb="9">
      <t>ジョシ</t>
    </rPh>
    <phoneticPr fontId="2"/>
  </si>
  <si>
    <t>令和４年度　第59回　　佐賀県中学校総合体育大会</t>
    <rPh sb="0" eb="2">
      <t>レイワ</t>
    </rPh>
    <phoneticPr fontId="2"/>
  </si>
  <si>
    <t>令和4年</t>
    <rPh sb="0" eb="2">
      <t>レイワ</t>
    </rPh>
    <rPh sb="3" eb="4">
      <t>ネン</t>
    </rPh>
    <phoneticPr fontId="2"/>
  </si>
  <si>
    <t>令和4年　　　月　　　　日</t>
    <rPh sb="7" eb="8">
      <t>ツキ</t>
    </rPh>
    <rPh sb="12" eb="13">
      <t>ニチ</t>
    </rPh>
    <phoneticPr fontId="2"/>
  </si>
  <si>
    <t>令和　4年　　　月　　　　日</t>
    <rPh sb="8" eb="9">
      <t>ツキ</t>
    </rPh>
    <rPh sb="13" eb="14">
      <t>ニチ</t>
    </rPh>
    <phoneticPr fontId="2"/>
  </si>
  <si>
    <t>令和4年</t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</si>
  <si>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</si>
  <si>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</si>
  <si>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</si>
  <si>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髙木　健</t>
    <rPh sb="0" eb="2">
      <t>タカギ</t>
    </rPh>
    <rPh sb="3" eb="4">
      <t>ケン</t>
    </rPh>
    <phoneticPr fontId="2"/>
  </si>
  <si>
    <t>田中　己三</t>
    <rPh sb="0" eb="2">
      <t>タナカ</t>
    </rPh>
    <rPh sb="3" eb="4">
      <t>オノレ</t>
    </rPh>
    <rPh sb="4" eb="5">
      <t>サン</t>
    </rPh>
    <phoneticPr fontId="2"/>
  </si>
  <si>
    <t>森田　直樹</t>
    <rPh sb="0" eb="2">
      <t>モリタ</t>
    </rPh>
    <rPh sb="3" eb="5">
      <t>ナオキ</t>
    </rPh>
    <phoneticPr fontId="2"/>
  </si>
  <si>
    <t>中村　数寛</t>
    <rPh sb="0" eb="2">
      <t>ナカムラ</t>
    </rPh>
    <rPh sb="3" eb="4">
      <t>カズ</t>
    </rPh>
    <rPh sb="4" eb="5">
      <t>ヒロシ</t>
    </rPh>
    <phoneticPr fontId="2"/>
  </si>
  <si>
    <r>
      <t>※変更届は、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phoneticPr fontId="2"/>
  </si>
  <si>
    <r>
      <t>※変更届は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phoneticPr fontId="2"/>
  </si>
  <si>
    <t>（ 選手 ・ 学校 ）名</t>
    <rPh sb="2" eb="4">
      <t>センシュ</t>
    </rPh>
    <rPh sb="7" eb="9">
      <t>ガッコウ</t>
    </rPh>
    <rPh sb="11" eb="12">
      <t>メイ</t>
    </rPh>
    <phoneticPr fontId="2"/>
  </si>
  <si>
    <t>上記の( 選手 ・ 学校 ）の辞退をお願いいたします。</t>
    <rPh sb="0" eb="2">
      <t>ジョウキ</t>
    </rPh>
    <rPh sb="5" eb="7">
      <t>センシュ</t>
    </rPh>
    <rPh sb="10" eb="12">
      <t>ガッコウ</t>
    </rPh>
    <rPh sb="15" eb="17">
      <t>ジタイ</t>
    </rPh>
    <rPh sb="19" eb="20">
      <t>ネガ</t>
    </rPh>
    <phoneticPr fontId="2"/>
  </si>
  <si>
    <r>
      <t>※辞退届は、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rPh sb="6" eb="8">
      <t>トウジツ</t>
    </rPh>
    <phoneticPr fontId="2"/>
  </si>
  <si>
    <t>※学校辞退の場合は、学年に斜線を引いてください。</t>
    <rPh sb="1" eb="3">
      <t>ガッコウ</t>
    </rPh>
    <rPh sb="3" eb="5">
      <t>ジタイ</t>
    </rPh>
    <rPh sb="6" eb="8">
      <t>バアイ</t>
    </rPh>
    <rPh sb="10" eb="12">
      <t>ガクネン</t>
    </rPh>
    <rPh sb="13" eb="15">
      <t>シャセン</t>
    </rPh>
    <rPh sb="16" eb="17">
      <t>ヒ</t>
    </rPh>
    <phoneticPr fontId="2"/>
  </si>
  <si>
    <t>辞退届</t>
    <rPh sb="0" eb="2">
      <t>ジタイ</t>
    </rPh>
    <rPh sb="2" eb="3">
      <t>トドケ</t>
    </rPh>
    <phoneticPr fontId="2"/>
  </si>
  <si>
    <t>辞退（　選手　・　学校　）</t>
    <rPh sb="0" eb="2">
      <t>ジタイ</t>
    </rPh>
    <rPh sb="4" eb="6">
      <t>センシュ</t>
    </rPh>
    <rPh sb="9" eb="11">
      <t>ガッコウ</t>
    </rPh>
    <phoneticPr fontId="2"/>
  </si>
  <si>
    <t>※該当する方に○をつけてください</t>
    <rPh sb="1" eb="3">
      <t>ガイトウ</t>
    </rPh>
    <rPh sb="5" eb="6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</si>
</sst>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5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Alignment="1">
      <alignment vertical="top" shrinkToFit="1"/>
    </xf>
    <xf numFmtId="0" fontId="4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/>
    </xf>
    <xf numFmtId="0" fontId="1" fillId="0" borderId="0" xfId="1" applyFill="1" applyBorder="1"/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distributed" vertical="center" indent="1"/>
    </xf>
    <xf numFmtId="0" fontId="15" fillId="0" borderId="1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36" xfId="0" applyFont="1" applyBorder="1" applyAlignment="1">
      <alignment horizontal="distributed" vertical="center" wrapText="1"/>
    </xf>
    <xf numFmtId="0" fontId="15" fillId="0" borderId="15" xfId="0" applyFont="1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0" fillId="0" borderId="91" xfId="0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5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7" fillId="0" borderId="34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horizontal="distributed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9" fillId="0" borderId="82" xfId="0" applyFont="1" applyFill="1" applyBorder="1" applyAlignment="1">
      <alignment horizontal="left" vertical="top" wrapText="1" shrinkToFit="1"/>
    </xf>
    <xf numFmtId="0" fontId="9" fillId="0" borderId="83" xfId="0" applyFont="1" applyFill="1" applyBorder="1" applyAlignment="1">
      <alignment horizontal="left" vertical="top" wrapText="1" shrinkToFit="1"/>
    </xf>
    <xf numFmtId="0" fontId="9" fillId="0" borderId="84" xfId="0" applyFont="1" applyFill="1" applyBorder="1" applyAlignment="1">
      <alignment horizontal="left" vertical="top" wrapText="1" shrinkToFit="1"/>
    </xf>
    <xf numFmtId="0" fontId="9" fillId="0" borderId="85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86" xfId="0" applyFont="1" applyFill="1" applyBorder="1" applyAlignment="1">
      <alignment horizontal="left" vertical="top" wrapText="1" shrinkToFit="1"/>
    </xf>
    <xf numFmtId="0" fontId="9" fillId="0" borderId="87" xfId="0" applyFont="1" applyFill="1" applyBorder="1" applyAlignment="1">
      <alignment horizontal="left" vertical="top" wrapText="1" shrinkToFit="1"/>
    </xf>
    <xf numFmtId="0" fontId="9" fillId="0" borderId="88" xfId="0" applyFont="1" applyFill="1" applyBorder="1" applyAlignment="1">
      <alignment horizontal="left" vertical="top" wrapText="1" shrinkToFit="1"/>
    </xf>
    <xf numFmtId="0" fontId="9" fillId="0" borderId="89" xfId="0" applyFont="1" applyFill="1" applyBorder="1" applyAlignment="1">
      <alignment horizontal="left" vertical="top" wrapText="1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8" fillId="0" borderId="65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center" vertical="top" shrinkToFit="1"/>
    </xf>
    <xf numFmtId="0" fontId="0" fillId="0" borderId="14" xfId="0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51" xfId="0" applyBorder="1" applyAlignment="1">
      <alignment horizontal="right"/>
    </xf>
    <xf numFmtId="0" fontId="3" fillId="0" borderId="0" xfId="1" applyFont="1" applyAlignment="1">
      <alignment horizontal="center"/>
    </xf>
    <xf numFmtId="0" fontId="0" fillId="0" borderId="5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学校別参加料シート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各地区理事長に持参してください。（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9C184-CE52-493A-B2B5-A46ACD0CEBE3}"/>
            </a:ext>
          </a:extLst>
        </xdr:cNvPr>
        <xdr:cNvSpPr txBox="1">
          <a:spLocks noChangeArrowheads="1"/>
        </xdr:cNvSpPr>
      </xdr:nvSpPr>
      <xdr:spPr bwMode="auto">
        <a:xfrm>
          <a:off x="2190750" y="1577975"/>
          <a:ext cx="22374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E145A5-279F-4E2A-BF3C-B4B358743B5F}"/>
            </a:ext>
          </a:extLst>
        </xdr:cNvPr>
        <xdr:cNvSpPr txBox="1">
          <a:spLocks noChangeArrowheads="1"/>
        </xdr:cNvSpPr>
      </xdr:nvSpPr>
      <xdr:spPr bwMode="auto">
        <a:xfrm>
          <a:off x="4937125" y="1603375"/>
          <a:ext cx="731207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457200</xdr:colOff>
      <xdr:row>11</xdr:row>
      <xdr:rowOff>171450</xdr:rowOff>
    </xdr:from>
    <xdr:to>
      <xdr:col>12</xdr:col>
      <xdr:colOff>393636</xdr:colOff>
      <xdr:row>13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104D7-C92D-49C1-8CD0-7E947CEFA684}"/>
            </a:ext>
          </a:extLst>
        </xdr:cNvPr>
        <xdr:cNvSpPr txBox="1"/>
      </xdr:nvSpPr>
      <xdr:spPr>
        <a:xfrm>
          <a:off x="6629400" y="2057400"/>
          <a:ext cx="1993836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11</xdr:row>
      <xdr:rowOff>19050</xdr:rowOff>
    </xdr:from>
    <xdr:to>
      <xdr:col>9</xdr:col>
      <xdr:colOff>358821</xdr:colOff>
      <xdr:row>14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A21DAD7-8E23-421E-96B8-C2F815333F24}"/>
            </a:ext>
          </a:extLst>
        </xdr:cNvPr>
        <xdr:cNvSpPr/>
      </xdr:nvSpPr>
      <xdr:spPr>
        <a:xfrm>
          <a:off x="6305550" y="1905000"/>
          <a:ext cx="225471" cy="6667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429367</xdr:colOff>
      <xdr:row>11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AD73F-7762-426B-B3D9-F67278C63060}"/>
            </a:ext>
          </a:extLst>
        </xdr:cNvPr>
        <xdr:cNvSpPr/>
      </xdr:nvSpPr>
      <xdr:spPr>
        <a:xfrm>
          <a:off x="6858000" y="1714500"/>
          <a:ext cx="429367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D48EB-7A86-432F-8D5F-351AF83D230F}"/>
            </a:ext>
          </a:extLst>
        </xdr:cNvPr>
        <xdr:cNvSpPr txBox="1">
          <a:spLocks noChangeArrowheads="1"/>
        </xdr:cNvSpPr>
      </xdr:nvSpPr>
      <xdr:spPr bwMode="auto">
        <a:xfrm>
          <a:off x="2863850" y="18923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40CF42-5331-4C4D-AADC-6BCBB63139CE}"/>
            </a:ext>
          </a:extLst>
        </xdr:cNvPr>
        <xdr:cNvSpPr txBox="1">
          <a:spLocks noChangeArrowheads="1"/>
        </xdr:cNvSpPr>
      </xdr:nvSpPr>
      <xdr:spPr bwMode="auto">
        <a:xfrm>
          <a:off x="5826125" y="1917700"/>
          <a:ext cx="22306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8F28A2-B5C9-4D0E-9DAD-640DC5D8106D}"/>
            </a:ext>
          </a:extLst>
        </xdr:cNvPr>
        <xdr:cNvSpPr txBox="1"/>
      </xdr:nvSpPr>
      <xdr:spPr>
        <a:xfrm>
          <a:off x="927735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D3EE083-E82E-4BB6-A2CF-C620C3D071B2}"/>
            </a:ext>
          </a:extLst>
        </xdr:cNvPr>
        <xdr:cNvSpPr/>
      </xdr:nvSpPr>
      <xdr:spPr>
        <a:xfrm>
          <a:off x="7224443" y="2419889"/>
          <a:ext cx="225471" cy="91673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EFEC734-BD11-4F85-9B8E-3C5D4239AB85}"/>
            </a:ext>
          </a:extLst>
        </xdr:cNvPr>
        <xdr:cNvSpPr/>
      </xdr:nvSpPr>
      <xdr:spPr>
        <a:xfrm>
          <a:off x="7444776" y="1973832"/>
          <a:ext cx="429367" cy="3738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478BEA9-A34C-4BA6-882D-BBA8D24836B9}"/>
            </a:ext>
          </a:extLst>
        </xdr:cNvPr>
        <xdr:cNvSpPr txBox="1">
          <a:spLocks noChangeArrowheads="1"/>
        </xdr:cNvSpPr>
      </xdr:nvSpPr>
      <xdr:spPr bwMode="auto">
        <a:xfrm>
          <a:off x="6856203" y="173426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8</xdr:row>
      <xdr:rowOff>25400</xdr:rowOff>
    </xdr:from>
    <xdr:to>
      <xdr:col>3</xdr:col>
      <xdr:colOff>330860</xdr:colOff>
      <xdr:row>8</xdr:row>
      <xdr:rowOff>215900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FD5633-CA72-4472-9BE9-5463898CA01B}"/>
            </a:ext>
          </a:extLst>
        </xdr:cNvPr>
        <xdr:cNvSpPr txBox="1">
          <a:spLocks noChangeArrowheads="1"/>
        </xdr:cNvSpPr>
      </xdr:nvSpPr>
      <xdr:spPr bwMode="auto">
        <a:xfrm>
          <a:off x="2168525" y="1397000"/>
          <a:ext cx="21973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8</xdr:col>
      <xdr:colOff>210227</xdr:colOff>
      <xdr:row>8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FFADCA-FBFA-44F4-BF2D-2B044052DDE4}"/>
            </a:ext>
          </a:extLst>
        </xdr:cNvPr>
        <xdr:cNvSpPr txBox="1">
          <a:spLocks noChangeArrowheads="1"/>
        </xdr:cNvSpPr>
      </xdr:nvSpPr>
      <xdr:spPr bwMode="auto">
        <a:xfrm>
          <a:off x="5486400" y="1409700"/>
          <a:ext cx="210227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425450</xdr:colOff>
      <xdr:row>10</xdr:row>
      <xdr:rowOff>142875</xdr:rowOff>
    </xdr:from>
    <xdr:to>
      <xdr:col>12</xdr:col>
      <xdr:colOff>377867</xdr:colOff>
      <xdr:row>12</xdr:row>
      <xdr:rowOff>228677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D7A36-DD0F-4726-B0FD-3A54B8FCF267}"/>
            </a:ext>
          </a:extLst>
        </xdr:cNvPr>
        <xdr:cNvSpPr txBox="1"/>
      </xdr:nvSpPr>
      <xdr:spPr>
        <a:xfrm>
          <a:off x="6597650" y="1857375"/>
          <a:ext cx="2009817" cy="3715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9</xdr:row>
      <xdr:rowOff>266700</xdr:rowOff>
    </xdr:from>
    <xdr:to>
      <xdr:col>9</xdr:col>
      <xdr:colOff>354599</xdr:colOff>
      <xdr:row>13</xdr:row>
      <xdr:rowOff>155597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96F1DB6-53A9-40FC-9A31-D7DDD1A95B22}"/>
            </a:ext>
          </a:extLst>
        </xdr:cNvPr>
        <xdr:cNvSpPr/>
      </xdr:nvSpPr>
      <xdr:spPr>
        <a:xfrm>
          <a:off x="6305550" y="1714500"/>
          <a:ext cx="221249" cy="66994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424893</xdr:colOff>
      <xdr:row>10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2ECF82C-46AB-47A4-889B-CA43461C325B}"/>
            </a:ext>
          </a:extLst>
        </xdr:cNvPr>
        <xdr:cNvSpPr/>
      </xdr:nvSpPr>
      <xdr:spPr>
        <a:xfrm>
          <a:off x="6858000" y="1543050"/>
          <a:ext cx="424893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B2E419-8940-4B26-99CD-03BBDB500654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7E8C48-980A-45EA-A408-1E8CCB7DBBD3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37E059-0C93-421C-A9CC-AE1786A29412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EF45814-696F-468D-A138-5F23CF34FA18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8676C84-08C0-4736-91CF-413C22990EA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FB6309A-22DC-44D2-B6C3-D77E56A112D5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190500</xdr:rowOff>
    </xdr:from>
    <xdr:to>
      <xdr:col>11</xdr:col>
      <xdr:colOff>358829</xdr:colOff>
      <xdr:row>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42928-0D8C-437C-BD43-AA7BDF9AAE7D}"/>
            </a:ext>
          </a:extLst>
        </xdr:cNvPr>
        <xdr:cNvSpPr txBox="1"/>
      </xdr:nvSpPr>
      <xdr:spPr>
        <a:xfrm>
          <a:off x="7286625" y="21050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7</xdr:row>
      <xdr:rowOff>47625</xdr:rowOff>
    </xdr:from>
    <xdr:to>
      <xdr:col>8</xdr:col>
      <xdr:colOff>326024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B9ED037-223D-4B3F-A3FF-51B67DF0E126}"/>
            </a:ext>
          </a:extLst>
        </xdr:cNvPr>
        <xdr:cNvSpPr/>
      </xdr:nvSpPr>
      <xdr:spPr>
        <a:xfrm>
          <a:off x="6943725" y="19621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117475</xdr:rowOff>
    </xdr:from>
    <xdr:to>
      <xdr:col>9</xdr:col>
      <xdr:colOff>429367</xdr:colOff>
      <xdr:row>7</xdr:row>
      <xdr:rowOff>38184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6258184-1ED2-4A43-8EED-A7B3FF34C4D2}"/>
            </a:ext>
          </a:extLst>
        </xdr:cNvPr>
        <xdr:cNvSpPr/>
      </xdr:nvSpPr>
      <xdr:spPr>
        <a:xfrm>
          <a:off x="7505700" y="1371600"/>
          <a:ext cx="485775" cy="247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174625</xdr:rowOff>
    </xdr:from>
    <xdr:to>
      <xdr:col>11</xdr:col>
      <xdr:colOff>409575</xdr:colOff>
      <xdr:row>12</xdr:row>
      <xdr:rowOff>212725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49FB9F-E3A8-4051-B183-FADEC44550FA}"/>
            </a:ext>
          </a:extLst>
        </xdr:cNvPr>
        <xdr:cNvSpPr txBox="1"/>
      </xdr:nvSpPr>
      <xdr:spPr>
        <a:xfrm>
          <a:off x="7305675" y="26574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117475</xdr:colOff>
      <xdr:row>10</xdr:row>
      <xdr:rowOff>57150</xdr:rowOff>
    </xdr:from>
    <xdr:to>
      <xdr:col>8</xdr:col>
      <xdr:colOff>339918</xdr:colOff>
      <xdr:row>13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20E86B-90FB-463E-B06C-4ED49A082BD5}"/>
            </a:ext>
          </a:extLst>
        </xdr:cNvPr>
        <xdr:cNvSpPr/>
      </xdr:nvSpPr>
      <xdr:spPr>
        <a:xfrm>
          <a:off x="6905625" y="2533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5A15101-A9A2-422D-9723-03CBB2321833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8</xdr:row>
      <xdr:rowOff>57150</xdr:rowOff>
    </xdr:from>
    <xdr:to>
      <xdr:col>3</xdr:col>
      <xdr:colOff>349220</xdr:colOff>
      <xdr:row>8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480D5F8-003A-49A4-81D0-2C99A5FFA766}"/>
            </a:ext>
          </a:extLst>
        </xdr:cNvPr>
        <xdr:cNvSpPr txBox="1">
          <a:spLocks noChangeArrowheads="1"/>
        </xdr:cNvSpPr>
      </xdr:nvSpPr>
      <xdr:spPr bwMode="auto">
        <a:xfrm>
          <a:off x="3067050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212725</xdr:colOff>
      <xdr:row>8</xdr:row>
      <xdr:rowOff>57150</xdr:rowOff>
    </xdr:from>
    <xdr:to>
      <xdr:col>7</xdr:col>
      <xdr:colOff>435951</xdr:colOff>
      <xdr:row>8</xdr:row>
      <xdr:rowOff>247650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279242-C318-4D22-A288-C3D79BDE8B51}"/>
            </a:ext>
          </a:extLst>
        </xdr:cNvPr>
        <xdr:cNvSpPr txBox="1">
          <a:spLocks noChangeArrowheads="1"/>
        </xdr:cNvSpPr>
      </xdr:nvSpPr>
      <xdr:spPr bwMode="auto">
        <a:xfrm>
          <a:off x="6353175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3175</xdr:colOff>
      <xdr:row>36</xdr:row>
      <xdr:rowOff>130175</xdr:rowOff>
    </xdr:from>
    <xdr:to>
      <xdr:col>7</xdr:col>
      <xdr:colOff>232201</xdr:colOff>
      <xdr:row>37</xdr:row>
      <xdr:rowOff>149225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E8AACD-1B9C-4738-9845-A3884E98B891}"/>
            </a:ext>
          </a:extLst>
        </xdr:cNvPr>
        <xdr:cNvSpPr txBox="1">
          <a:spLocks noChangeArrowheads="1"/>
        </xdr:cNvSpPr>
      </xdr:nvSpPr>
      <xdr:spPr bwMode="auto">
        <a:xfrm>
          <a:off x="6124575" y="95821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BD8243-113A-4846-892A-163FA6666C8A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CB8645-357B-4D47-9572-0F9B51131079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DE6AA1-A53A-472F-A818-25BD82B24F86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CE42A24-0569-451A-A764-6AF1E0BCDBEC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0DCB9-4DBD-4A0D-9E42-055C37C0BE1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3224EB9-CDD6-44F4-8E0C-63BE214DCE59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285750</xdr:rowOff>
    </xdr:from>
    <xdr:to>
      <xdr:col>11</xdr:col>
      <xdr:colOff>358829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2624D-3E28-41B3-A8DD-905C2E0441B2}"/>
            </a:ext>
          </a:extLst>
        </xdr:cNvPr>
        <xdr:cNvSpPr txBox="1"/>
      </xdr:nvSpPr>
      <xdr:spPr>
        <a:xfrm>
          <a:off x="7781925" y="23145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7</xdr:row>
      <xdr:rowOff>117475</xdr:rowOff>
    </xdr:from>
    <xdr:to>
      <xdr:col>8</xdr:col>
      <xdr:colOff>306576</xdr:colOff>
      <xdr:row>9</xdr:row>
      <xdr:rowOff>304822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63B5DE-98EA-4075-A5C6-0749D7C46F0F}"/>
            </a:ext>
          </a:extLst>
        </xdr:cNvPr>
        <xdr:cNvSpPr/>
      </xdr:nvSpPr>
      <xdr:spPr>
        <a:xfrm>
          <a:off x="7419975" y="2152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530225</xdr:colOff>
      <xdr:row>9</xdr:row>
      <xdr:rowOff>231775</xdr:rowOff>
    </xdr:from>
    <xdr:to>
      <xdr:col>9</xdr:col>
      <xdr:colOff>348956</xdr:colOff>
      <xdr:row>10</xdr:row>
      <xdr:rowOff>209605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DE04334-13B7-46AC-A587-FDFA4B5211B8}"/>
            </a:ext>
          </a:extLst>
        </xdr:cNvPr>
        <xdr:cNvSpPr/>
      </xdr:nvSpPr>
      <xdr:spPr>
        <a:xfrm>
          <a:off x="7905750" y="30003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11</xdr:row>
      <xdr:rowOff>0</xdr:rowOff>
    </xdr:from>
    <xdr:to>
      <xdr:col>11</xdr:col>
      <xdr:colOff>349250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0A3A2-3735-4B3E-8680-04AA7ECBE945}"/>
            </a:ext>
          </a:extLst>
        </xdr:cNvPr>
        <xdr:cNvSpPr txBox="1"/>
      </xdr:nvSpPr>
      <xdr:spPr>
        <a:xfrm>
          <a:off x="7229475" y="2667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19050</xdr:rowOff>
    </xdr:from>
    <xdr:to>
      <xdr:col>8</xdr:col>
      <xdr:colOff>358821</xdr:colOff>
      <xdr:row>13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1F753D-AFE1-49B0-B9D8-0191755D43D4}"/>
            </a:ext>
          </a:extLst>
        </xdr:cNvPr>
        <xdr:cNvSpPr/>
      </xdr:nvSpPr>
      <xdr:spPr>
        <a:xfrm>
          <a:off x="6924675" y="24955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7264AA-DA91-44D6-B310-0E21E388574B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212725</xdr:colOff>
      <xdr:row>8</xdr:row>
      <xdr:rowOff>47625</xdr:rowOff>
    </xdr:from>
    <xdr:to>
      <xdr:col>3</xdr:col>
      <xdr:colOff>435951</xdr:colOff>
      <xdr:row>8</xdr:row>
      <xdr:rowOff>238125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AA4C2C-4761-43AD-87B8-9A446D63F3E6}"/>
            </a:ext>
          </a:extLst>
        </xdr:cNvPr>
        <xdr:cNvSpPr txBox="1">
          <a:spLocks noChangeArrowheads="1"/>
        </xdr:cNvSpPr>
      </xdr:nvSpPr>
      <xdr:spPr bwMode="auto">
        <a:xfrm>
          <a:off x="3162300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263525</xdr:colOff>
      <xdr:row>8</xdr:row>
      <xdr:rowOff>47625</xdr:rowOff>
    </xdr:from>
    <xdr:to>
      <xdr:col>7</xdr:col>
      <xdr:colOff>486751</xdr:colOff>
      <xdr:row>8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EEACA3-0F58-44B8-8DEF-C071A6A7150F}"/>
            </a:ext>
          </a:extLst>
        </xdr:cNvPr>
        <xdr:cNvSpPr txBox="1">
          <a:spLocks noChangeArrowheads="1"/>
        </xdr:cNvSpPr>
      </xdr:nvSpPr>
      <xdr:spPr bwMode="auto">
        <a:xfrm>
          <a:off x="6410325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53975</xdr:colOff>
      <xdr:row>33</xdr:row>
      <xdr:rowOff>130175</xdr:rowOff>
    </xdr:from>
    <xdr:to>
      <xdr:col>7</xdr:col>
      <xdr:colOff>280939</xdr:colOff>
      <xdr:row>34</xdr:row>
      <xdr:rowOff>149225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3E9C16-1C52-4457-BF75-2D8585A622CB}"/>
            </a:ext>
          </a:extLst>
        </xdr:cNvPr>
        <xdr:cNvSpPr txBox="1">
          <a:spLocks noChangeArrowheads="1"/>
        </xdr:cNvSpPr>
      </xdr:nvSpPr>
      <xdr:spPr bwMode="auto">
        <a:xfrm>
          <a:off x="6181725" y="91630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19172-A155-41ED-82BD-32632D62CE7A}"/>
            </a:ext>
          </a:extLst>
        </xdr:cNvPr>
        <xdr:cNvSpPr txBox="1">
          <a:spLocks noChangeArrowheads="1"/>
        </xdr:cNvSpPr>
      </xdr:nvSpPr>
      <xdr:spPr bwMode="auto">
        <a:xfrm>
          <a:off x="2190750" y="19970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8271E1E-4847-4141-A42F-E0B9E578AF9D}"/>
            </a:ext>
          </a:extLst>
        </xdr:cNvPr>
        <xdr:cNvSpPr txBox="1">
          <a:spLocks noChangeArrowheads="1"/>
        </xdr:cNvSpPr>
      </xdr:nvSpPr>
      <xdr:spPr bwMode="auto">
        <a:xfrm>
          <a:off x="4518025" y="20224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299A36-166C-456E-BEAF-9945126D4CBC}"/>
            </a:ext>
          </a:extLst>
        </xdr:cNvPr>
        <xdr:cNvSpPr txBox="1"/>
      </xdr:nvSpPr>
      <xdr:spPr>
        <a:xfrm>
          <a:off x="7696200" y="2676525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B1523A3-513C-47E8-8C83-035EA7A6C71D}"/>
            </a:ext>
          </a:extLst>
        </xdr:cNvPr>
        <xdr:cNvSpPr/>
      </xdr:nvSpPr>
      <xdr:spPr>
        <a:xfrm>
          <a:off x="7214918" y="2688027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699607CE-EB27-4FFC-8D7D-7738CA5F1071}"/>
            </a:ext>
          </a:extLst>
        </xdr:cNvPr>
        <xdr:cNvSpPr/>
      </xdr:nvSpPr>
      <xdr:spPr>
        <a:xfrm>
          <a:off x="7435251" y="224430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1B8B3-3F74-419F-AA7E-3EA4B10FDE05}"/>
            </a:ext>
          </a:extLst>
        </xdr:cNvPr>
        <xdr:cNvSpPr txBox="1">
          <a:spLocks noChangeArrowheads="1"/>
        </xdr:cNvSpPr>
      </xdr:nvSpPr>
      <xdr:spPr bwMode="auto">
        <a:xfrm>
          <a:off x="6848295" y="20070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8</xdr:row>
      <xdr:rowOff>38100</xdr:rowOff>
    </xdr:from>
    <xdr:to>
      <xdr:col>47</xdr:col>
      <xdr:colOff>161962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396748-B9F5-4DD0-A199-284763E905DC}"/>
            </a:ext>
          </a:extLst>
        </xdr:cNvPr>
        <xdr:cNvSpPr txBox="1"/>
      </xdr:nvSpPr>
      <xdr:spPr>
        <a:xfrm>
          <a:off x="7591425" y="16097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41275</xdr:colOff>
      <xdr:row>7</xdr:row>
      <xdr:rowOff>66675</xdr:rowOff>
    </xdr:from>
    <xdr:to>
      <xdr:col>37</xdr:col>
      <xdr:colOff>92446</xdr:colOff>
      <xdr:row>12</xdr:row>
      <xdr:rowOff>117475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654AB9-FB6B-402D-9BD0-9A1AD145D6AE}"/>
            </a:ext>
          </a:extLst>
        </xdr:cNvPr>
        <xdr:cNvSpPr/>
      </xdr:nvSpPr>
      <xdr:spPr>
        <a:xfrm>
          <a:off x="7248525" y="14668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12</xdr:row>
      <xdr:rowOff>3175</xdr:rowOff>
    </xdr:from>
    <xdr:to>
      <xdr:col>41</xdr:col>
      <xdr:colOff>16</xdr:colOff>
      <xdr:row>14</xdr:row>
      <xdr:rowOff>66675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958960A4-01E8-4C36-8E34-FBBD308110DE}"/>
            </a:ext>
          </a:extLst>
        </xdr:cNvPr>
        <xdr:cNvSpPr/>
      </xdr:nvSpPr>
      <xdr:spPr>
        <a:xfrm>
          <a:off x="7715250" y="2209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155575</xdr:colOff>
      <xdr:row>7</xdr:row>
      <xdr:rowOff>123825</xdr:rowOff>
    </xdr:from>
    <xdr:to>
      <xdr:col>47</xdr:col>
      <xdr:colOff>63500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090D-8F16-4FF7-B6B9-521E677BC44F}"/>
            </a:ext>
          </a:extLst>
        </xdr:cNvPr>
        <xdr:cNvSpPr txBox="1"/>
      </xdr:nvSpPr>
      <xdr:spPr>
        <a:xfrm>
          <a:off x="7572375" y="1524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38100</xdr:rowOff>
    </xdr:from>
    <xdr:to>
      <xdr:col>37</xdr:col>
      <xdr:colOff>98626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403376-AF42-4219-965F-92219117BCF2}"/>
            </a:ext>
          </a:extLst>
        </xdr:cNvPr>
        <xdr:cNvSpPr/>
      </xdr:nvSpPr>
      <xdr:spPr>
        <a:xfrm>
          <a:off x="7267575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98425</xdr:colOff>
      <xdr:row>11</xdr:row>
      <xdr:rowOff>85725</xdr:rowOff>
    </xdr:from>
    <xdr:to>
      <xdr:col>40</xdr:col>
      <xdr:colOff>162032</xdr:colOff>
      <xdr:row>13</xdr:row>
      <xdr:rowOff>98425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2963544-D8BD-404D-884A-657656D268C4}"/>
            </a:ext>
          </a:extLst>
        </xdr:cNvPr>
        <xdr:cNvSpPr/>
      </xdr:nvSpPr>
      <xdr:spPr>
        <a:xfrm>
          <a:off x="77247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11</xdr:row>
      <xdr:rowOff>76200</xdr:rowOff>
    </xdr:from>
    <xdr:to>
      <xdr:col>41</xdr:col>
      <xdr:colOff>70052</xdr:colOff>
      <xdr:row>13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C47C9F-991E-43F8-90A5-E5B17FB7E487}"/>
            </a:ext>
          </a:extLst>
        </xdr:cNvPr>
        <xdr:cNvSpPr/>
      </xdr:nvSpPr>
      <xdr:spPr>
        <a:xfrm>
          <a:off x="7800975" y="21621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0</xdr:rowOff>
    </xdr:from>
    <xdr:to>
      <xdr:col>47</xdr:col>
      <xdr:colOff>92119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4D29EF-AF86-4FA1-9BF7-52ACA4AC34BB}"/>
            </a:ext>
          </a:extLst>
        </xdr:cNvPr>
        <xdr:cNvSpPr txBox="1"/>
      </xdr:nvSpPr>
      <xdr:spPr>
        <a:xfrm>
          <a:off x="7505700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76200</xdr:rowOff>
    </xdr:from>
    <xdr:to>
      <xdr:col>37</xdr:col>
      <xdr:colOff>70242</xdr:colOff>
      <xdr:row>12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BE7F5E2-327C-4A08-8265-43AB83E76E4D}"/>
            </a:ext>
          </a:extLst>
        </xdr:cNvPr>
        <xdr:cNvSpPr/>
      </xdr:nvSpPr>
      <xdr:spPr>
        <a:xfrm>
          <a:off x="7239000" y="1476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53975</xdr:colOff>
      <xdr:row>11</xdr:row>
      <xdr:rowOff>136525</xdr:rowOff>
    </xdr:from>
    <xdr:to>
      <xdr:col>40</xdr:col>
      <xdr:colOff>127176</xdr:colOff>
      <xdr:row>14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CE8370E-EBCD-499B-BF4C-574A74DA575B}"/>
            </a:ext>
          </a:extLst>
        </xdr:cNvPr>
        <xdr:cNvSpPr/>
      </xdr:nvSpPr>
      <xdr:spPr>
        <a:xfrm>
          <a:off x="7658100" y="22288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228598</xdr:colOff>
      <xdr:row>42</xdr:row>
      <xdr:rowOff>38101</xdr:rowOff>
    </xdr:from>
    <xdr:to>
      <xdr:col>8</xdr:col>
      <xdr:colOff>511212</xdr:colOff>
      <xdr:row>42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9</xdr:col>
      <xdr:colOff>111125</xdr:colOff>
      <xdr:row>7</xdr:row>
      <xdr:rowOff>152400</xdr:rowOff>
    </xdr:from>
    <xdr:to>
      <xdr:col>19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22225</xdr:colOff>
      <xdr:row>7</xdr:row>
      <xdr:rowOff>57150</xdr:rowOff>
    </xdr:from>
    <xdr:to>
      <xdr:col>10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</xdr:colOff>
      <xdr:row>6</xdr:row>
      <xdr:rowOff>219075</xdr:rowOff>
    </xdr:from>
    <xdr:to>
      <xdr:col>12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244474</xdr:colOff>
      <xdr:row>38</xdr:row>
      <xdr:rowOff>22225</xdr:rowOff>
    </xdr:from>
    <xdr:to>
      <xdr:col>8</xdr:col>
      <xdr:colOff>498627</xdr:colOff>
      <xdr:row>38</xdr:row>
      <xdr:rowOff>231775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E75BD7B-5F80-49B8-A560-1702DD73CBEC}"/>
            </a:ext>
          </a:extLst>
        </xdr:cNvPr>
        <xdr:cNvSpPr/>
      </xdr:nvSpPr>
      <xdr:spPr>
        <a:xfrm>
          <a:off x="6753224" y="10810875"/>
          <a:ext cx="285751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17</xdr:row>
      <xdr:rowOff>12700</xdr:rowOff>
    </xdr:from>
    <xdr:to>
      <xdr:col>11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73025</xdr:colOff>
      <xdr:row>43</xdr:row>
      <xdr:rowOff>60325</xdr:rowOff>
    </xdr:from>
    <xdr:to>
      <xdr:col>10</xdr:col>
      <xdr:colOff>355636</xdr:colOff>
      <xdr:row>44</xdr:row>
      <xdr:rowOff>376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523C01-99B2-4CCB-BA4B-75273CB67B97}"/>
            </a:ext>
          </a:extLst>
        </xdr:cNvPr>
        <xdr:cNvSpPr/>
      </xdr:nvSpPr>
      <xdr:spPr>
        <a:xfrm>
          <a:off x="6931025" y="7432675"/>
          <a:ext cx="282611" cy="11150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10</xdr:row>
      <xdr:rowOff>22224</xdr:rowOff>
    </xdr:from>
    <xdr:to>
      <xdr:col>24</xdr:col>
      <xdr:colOff>19078</xdr:colOff>
      <xdr:row>13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07E4-039F-49D9-BAC6-07A2E46D7B4A}"/>
            </a:ext>
          </a:extLst>
        </xdr:cNvPr>
        <xdr:cNvSpPr txBox="1"/>
      </xdr:nvSpPr>
      <xdr:spPr>
        <a:xfrm>
          <a:off x="8988425" y="1736724"/>
          <a:ext cx="7489853" cy="6127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10</xdr:row>
      <xdr:rowOff>0</xdr:rowOff>
    </xdr:from>
    <xdr:to>
      <xdr:col>13</xdr:col>
      <xdr:colOff>3424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B7462D0-A482-41F6-A82E-93CBD766F064}"/>
            </a:ext>
          </a:extLst>
        </xdr:cNvPr>
        <xdr:cNvSpPr/>
      </xdr:nvSpPr>
      <xdr:spPr>
        <a:xfrm>
          <a:off x="7680325" y="1714500"/>
          <a:ext cx="1238499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9</xdr:row>
      <xdr:rowOff>0</xdr:rowOff>
    </xdr:from>
    <xdr:to>
      <xdr:col>16</xdr:col>
      <xdr:colOff>111313</xdr:colOff>
      <xdr:row>10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506A2971-E3F8-4891-804B-21D1140DD748}"/>
            </a:ext>
          </a:extLst>
        </xdr:cNvPr>
        <xdr:cNvSpPr/>
      </xdr:nvSpPr>
      <xdr:spPr>
        <a:xfrm>
          <a:off x="9623425" y="1543050"/>
          <a:ext cx="1460688" cy="1714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45</xdr:row>
      <xdr:rowOff>25400</xdr:rowOff>
    </xdr:from>
    <xdr:to>
      <xdr:col>10</xdr:col>
      <xdr:colOff>355636</xdr:colOff>
      <xdr:row>45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66407F7-01AD-4546-88C2-B1C9616FBD66}"/>
            </a:ext>
          </a:extLst>
        </xdr:cNvPr>
        <xdr:cNvSpPr/>
      </xdr:nvSpPr>
      <xdr:spPr>
        <a:xfrm>
          <a:off x="6931025" y="7740650"/>
          <a:ext cx="282611" cy="1433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46</xdr:row>
      <xdr:rowOff>120650</xdr:rowOff>
    </xdr:from>
    <xdr:to>
      <xdr:col>10</xdr:col>
      <xdr:colOff>374686</xdr:colOff>
      <xdr:row>47</xdr:row>
      <xdr:rowOff>200269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66CA12-56A8-4988-9D88-501DAD133D0A}"/>
            </a:ext>
          </a:extLst>
        </xdr:cNvPr>
        <xdr:cNvSpPr/>
      </xdr:nvSpPr>
      <xdr:spPr>
        <a:xfrm>
          <a:off x="6950075" y="8007350"/>
          <a:ext cx="282611" cy="22249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44</xdr:row>
      <xdr:rowOff>12700</xdr:rowOff>
    </xdr:from>
    <xdr:to>
      <xdr:col>10</xdr:col>
      <xdr:colOff>346111</xdr:colOff>
      <xdr:row>44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47CE7E-7341-401A-9A53-21DB9CDD352A}"/>
            </a:ext>
          </a:extLst>
        </xdr:cNvPr>
        <xdr:cNvSpPr/>
      </xdr:nvSpPr>
      <xdr:spPr>
        <a:xfrm>
          <a:off x="6483350" y="106616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99DA2F-3452-45FB-9822-215B0C00DC5F}"/>
            </a:ext>
          </a:extLst>
        </xdr:cNvPr>
        <xdr:cNvSpPr txBox="1"/>
      </xdr:nvSpPr>
      <xdr:spPr>
        <a:xfrm>
          <a:off x="7162800" y="2422524"/>
          <a:ext cx="1981200" cy="727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6E50879-2DF6-4F5C-92CD-04F8C3BEFBE9}"/>
            </a:ext>
          </a:extLst>
        </xdr:cNvPr>
        <xdr:cNvSpPr/>
      </xdr:nvSpPr>
      <xdr:spPr>
        <a:xfrm>
          <a:off x="7115175" y="2962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318A75C-CE08-48F0-93D9-1D3BCCF8941B}"/>
            </a:ext>
          </a:extLst>
        </xdr:cNvPr>
        <xdr:cNvSpPr/>
      </xdr:nvSpPr>
      <xdr:spPr>
        <a:xfrm>
          <a:off x="7591425" y="25717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48</xdr:row>
      <xdr:rowOff>25400</xdr:rowOff>
    </xdr:from>
    <xdr:to>
      <xdr:col>10</xdr:col>
      <xdr:colOff>355636</xdr:colOff>
      <xdr:row>48</xdr:row>
      <xdr:rowOff>235407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9F8D8E9-6522-49F1-A0CC-4508D9F4E399}"/>
            </a:ext>
          </a:extLst>
        </xdr:cNvPr>
        <xdr:cNvSpPr/>
      </xdr:nvSpPr>
      <xdr:spPr>
        <a:xfrm>
          <a:off x="5956300" y="10826750"/>
          <a:ext cx="279400" cy="19375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49</xdr:row>
      <xdr:rowOff>120650</xdr:rowOff>
    </xdr:from>
    <xdr:to>
      <xdr:col>10</xdr:col>
      <xdr:colOff>374686</xdr:colOff>
      <xdr:row>50</xdr:row>
      <xdr:rowOff>200269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C777D30-A926-4345-B418-5E4BC8270AC0}"/>
            </a:ext>
          </a:extLst>
        </xdr:cNvPr>
        <xdr:cNvSpPr/>
      </xdr:nvSpPr>
      <xdr:spPr>
        <a:xfrm>
          <a:off x="6524625" y="10912475"/>
          <a:ext cx="308303" cy="20344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46</xdr:row>
      <xdr:rowOff>19050</xdr:rowOff>
    </xdr:from>
    <xdr:to>
      <xdr:col>10</xdr:col>
      <xdr:colOff>339761</xdr:colOff>
      <xdr:row>46</xdr:row>
      <xdr:rowOff>234950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F5BCA2-A060-46D2-82AA-017DB5BF1190}"/>
            </a:ext>
          </a:extLst>
        </xdr:cNvPr>
        <xdr:cNvSpPr/>
      </xdr:nvSpPr>
      <xdr:spPr>
        <a:xfrm>
          <a:off x="6477000" y="1103947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C5D94C-A786-46AB-B2D3-94D2388BD2A9}"/>
            </a:ext>
          </a:extLst>
        </xdr:cNvPr>
        <xdr:cNvSpPr txBox="1">
          <a:spLocks noChangeArrowheads="1"/>
        </xdr:cNvSpPr>
      </xdr:nvSpPr>
      <xdr:spPr bwMode="auto">
        <a:xfrm>
          <a:off x="5705475" y="82772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45</xdr:row>
      <xdr:rowOff>142875</xdr:rowOff>
    </xdr:from>
    <xdr:to>
      <xdr:col>8</xdr:col>
      <xdr:colOff>384231</xdr:colOff>
      <xdr:row>46</xdr:row>
      <xdr:rowOff>142875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E84CF3F-401F-4642-911D-9FE5668EC0DE}"/>
            </a:ext>
          </a:extLst>
        </xdr:cNvPr>
        <xdr:cNvSpPr txBox="1">
          <a:spLocks noChangeArrowheads="1"/>
        </xdr:cNvSpPr>
      </xdr:nvSpPr>
      <xdr:spPr bwMode="auto">
        <a:xfrm>
          <a:off x="5715000" y="9439275"/>
          <a:ext cx="1905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161925</xdr:colOff>
      <xdr:row>5</xdr:row>
      <xdr:rowOff>133350</xdr:rowOff>
    </xdr:from>
    <xdr:to>
      <xdr:col>10</xdr:col>
      <xdr:colOff>632027</xdr:colOff>
      <xdr:row>7</xdr:row>
      <xdr:rowOff>117475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38F1DFC1-83D0-4DC3-B7D9-BA05EE03CD12}"/>
            </a:ext>
          </a:extLst>
        </xdr:cNvPr>
        <xdr:cNvSpPr/>
      </xdr:nvSpPr>
      <xdr:spPr>
        <a:xfrm>
          <a:off x="6877050" y="1314450"/>
          <a:ext cx="470102" cy="3651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4791FFE0-605F-4AE3-8263-0DE4DFE54FBE}"/>
            </a:ext>
          </a:extLst>
        </xdr:cNvPr>
        <xdr:cNvSpPr txBox="1">
          <a:spLocks noChangeArrowheads="1"/>
        </xdr:cNvSpPr>
      </xdr:nvSpPr>
      <xdr:spPr bwMode="auto">
        <a:xfrm>
          <a:off x="5657850" y="747712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18988" name="Line 4">
          <a:extLst>
            <a:ext uri="{FF2B5EF4-FFF2-40B4-BE49-F238E27FC236}">
              <a16:creationId xmlns:a16="http://schemas.microsoft.com/office/drawing/2014/main" id="{64797C53-D018-4598-B696-290657222B21}"/>
            </a:ext>
          </a:extLst>
        </xdr:cNvPr>
        <xdr:cNvSpPr>
          <a:spLocks noChangeShapeType="1"/>
        </xdr:cNvSpPr>
      </xdr:nvSpPr>
      <xdr:spPr bwMode="auto">
        <a:xfrm>
          <a:off x="3416300" y="37655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18439" name="Text Box 7">
          <a:extLst>
            <a:ext uri="{FF2B5EF4-FFF2-40B4-BE49-F238E27FC236}">
              <a16:creationId xmlns:a16="http://schemas.microsoft.com/office/drawing/2014/main" id="{94500D9F-C0AC-429C-B155-7EF2B95D6679}"/>
            </a:ext>
          </a:extLst>
        </xdr:cNvPr>
        <xdr:cNvSpPr txBox="1">
          <a:spLocks noChangeArrowheads="1"/>
        </xdr:cNvSpPr>
      </xdr:nvSpPr>
      <xdr:spPr bwMode="auto">
        <a:xfrm>
          <a:off x="5657850" y="8496300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114300</xdr:rowOff>
    </xdr:from>
    <xdr:to>
      <xdr:col>8</xdr:col>
      <xdr:colOff>342900</xdr:colOff>
      <xdr:row>44</xdr:row>
      <xdr:rowOff>57150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493C2068-41DB-4982-8F82-9F4B2C9D4AF1}"/>
            </a:ext>
          </a:extLst>
        </xdr:cNvPr>
        <xdr:cNvSpPr txBox="1">
          <a:spLocks noChangeArrowheads="1"/>
        </xdr:cNvSpPr>
      </xdr:nvSpPr>
      <xdr:spPr bwMode="auto">
        <a:xfrm>
          <a:off x="5657850" y="7496175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22</xdr:row>
      <xdr:rowOff>88900</xdr:rowOff>
    </xdr:from>
    <xdr:to>
      <xdr:col>5</xdr:col>
      <xdr:colOff>533400</xdr:colOff>
      <xdr:row>22</xdr:row>
      <xdr:rowOff>88900</xdr:rowOff>
    </xdr:to>
    <xdr:sp macro="" textlink="">
      <xdr:nvSpPr>
        <xdr:cNvPr id="20161" name="Line 4">
          <a:extLst>
            <a:ext uri="{FF2B5EF4-FFF2-40B4-BE49-F238E27FC236}">
              <a16:creationId xmlns:a16="http://schemas.microsoft.com/office/drawing/2014/main" id="{15AE1DC6-8207-43F0-B8D3-9C1F96014FCE}"/>
            </a:ext>
          </a:extLst>
        </xdr:cNvPr>
        <xdr:cNvSpPr>
          <a:spLocks noChangeShapeType="1"/>
        </xdr:cNvSpPr>
      </xdr:nvSpPr>
      <xdr:spPr bwMode="auto">
        <a:xfrm>
          <a:off x="3308350" y="45212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527050</xdr:colOff>
      <xdr:row>12</xdr:row>
      <xdr:rowOff>95250</xdr:rowOff>
    </xdr:to>
    <xdr:sp macro="" textlink="">
      <xdr:nvSpPr>
        <xdr:cNvPr id="20162" name="Line 5">
          <a:extLst>
            <a:ext uri="{FF2B5EF4-FFF2-40B4-BE49-F238E27FC236}">
              <a16:creationId xmlns:a16="http://schemas.microsoft.com/office/drawing/2014/main" id="{4A4FF1E5-15B6-44CA-B357-47CB17D7867E}"/>
            </a:ext>
          </a:extLst>
        </xdr:cNvPr>
        <xdr:cNvSpPr>
          <a:spLocks noChangeShapeType="1"/>
        </xdr:cNvSpPr>
      </xdr:nvSpPr>
      <xdr:spPr bwMode="auto">
        <a:xfrm>
          <a:off x="3302000" y="2559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117475</xdr:rowOff>
    </xdr:from>
    <xdr:to>
      <xdr:col>8</xdr:col>
      <xdr:colOff>342900</xdr:colOff>
      <xdr:row>49</xdr:row>
      <xdr:rowOff>136958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94F78848-0A66-467F-94D2-D554528D123D}"/>
            </a:ext>
          </a:extLst>
        </xdr:cNvPr>
        <xdr:cNvSpPr txBox="1">
          <a:spLocks noChangeArrowheads="1"/>
        </xdr:cNvSpPr>
      </xdr:nvSpPr>
      <xdr:spPr bwMode="auto">
        <a:xfrm>
          <a:off x="5657850" y="848677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軟式野球"/>
      <sheetName val="複数校合同軟式野球"/>
      <sheetName val="ソフトボール"/>
      <sheetName val="複数校合同ソフトボール"/>
      <sheetName val="バスケットボール男子"/>
      <sheetName val="複数校合同チームバスケットボール"/>
      <sheetName val="バスケットボール女子"/>
      <sheetName val="バレーボール男子"/>
      <sheetName val="複数校合同チームバレーボール"/>
      <sheetName val="バレーボール女子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10" workbookViewId="0">
      <selection activeCell="M17" sqref="M17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36" t="s">
        <v>488</v>
      </c>
      <c r="B1" s="39">
        <v>4</v>
      </c>
      <c r="C1" s="38" t="s">
        <v>85</v>
      </c>
    </row>
    <row r="2" spans="1:11" ht="34.5" customHeight="1" x14ac:dyDescent="0.15">
      <c r="A2" s="36" t="s">
        <v>139</v>
      </c>
      <c r="B2" s="39">
        <v>59</v>
      </c>
      <c r="C2" s="38" t="s">
        <v>140</v>
      </c>
      <c r="G2" t="s">
        <v>158</v>
      </c>
      <c r="H2" t="s">
        <v>159</v>
      </c>
      <c r="I2" t="s">
        <v>160</v>
      </c>
      <c r="J2" t="s">
        <v>161</v>
      </c>
      <c r="K2" t="s">
        <v>537</v>
      </c>
    </row>
    <row r="3" spans="1:11" ht="34.5" customHeight="1" x14ac:dyDescent="0.15">
      <c r="A3" s="36" t="s">
        <v>20</v>
      </c>
      <c r="B3" s="50"/>
      <c r="C3" s="40" t="s">
        <v>59</v>
      </c>
      <c r="D3" s="51"/>
      <c r="G3" t="s">
        <v>162</v>
      </c>
      <c r="H3" t="s">
        <v>163</v>
      </c>
      <c r="I3" t="s">
        <v>160</v>
      </c>
      <c r="J3" t="s">
        <v>161</v>
      </c>
      <c r="K3" s="194" t="s">
        <v>537</v>
      </c>
    </row>
    <row r="4" spans="1:11" ht="34.5" customHeight="1" x14ac:dyDescent="0.15">
      <c r="A4" s="36" t="s">
        <v>78</v>
      </c>
      <c r="B4" s="52"/>
      <c r="G4" t="s">
        <v>164</v>
      </c>
      <c r="H4" t="s">
        <v>165</v>
      </c>
      <c r="I4" t="s">
        <v>160</v>
      </c>
      <c r="J4" t="s">
        <v>161</v>
      </c>
      <c r="K4" s="194" t="s">
        <v>537</v>
      </c>
    </row>
    <row r="5" spans="1:11" ht="34.5" customHeight="1" x14ac:dyDescent="0.15">
      <c r="G5" t="s">
        <v>166</v>
      </c>
      <c r="H5" t="s">
        <v>167</v>
      </c>
      <c r="I5" t="s">
        <v>160</v>
      </c>
      <c r="J5" t="s">
        <v>161</v>
      </c>
      <c r="K5" s="194" t="s">
        <v>537</v>
      </c>
    </row>
    <row r="6" spans="1:11" ht="34.5" customHeight="1" x14ac:dyDescent="0.15">
      <c r="A6" s="37"/>
      <c r="B6" t="s">
        <v>141</v>
      </c>
      <c r="G6" t="s">
        <v>168</v>
      </c>
      <c r="H6" t="s">
        <v>169</v>
      </c>
      <c r="I6" t="s">
        <v>160</v>
      </c>
      <c r="J6" t="s">
        <v>161</v>
      </c>
      <c r="K6" s="194" t="s">
        <v>537</v>
      </c>
    </row>
    <row r="7" spans="1:11" ht="34.5" customHeight="1" x14ac:dyDescent="0.15">
      <c r="G7" t="s">
        <v>170</v>
      </c>
      <c r="H7" t="s">
        <v>171</v>
      </c>
      <c r="J7" t="s">
        <v>161</v>
      </c>
      <c r="K7" s="194" t="s">
        <v>537</v>
      </c>
    </row>
    <row r="8" spans="1:11" ht="34.5" customHeight="1" x14ac:dyDescent="0.15">
      <c r="G8" t="s">
        <v>172</v>
      </c>
      <c r="H8" t="s">
        <v>173</v>
      </c>
      <c r="I8" t="s">
        <v>174</v>
      </c>
      <c r="J8" t="s">
        <v>161</v>
      </c>
      <c r="K8" s="194" t="s">
        <v>537</v>
      </c>
    </row>
    <row r="9" spans="1:11" ht="34.5" customHeight="1" x14ac:dyDescent="0.15">
      <c r="G9" t="s">
        <v>175</v>
      </c>
      <c r="H9" t="s">
        <v>176</v>
      </c>
      <c r="I9" t="s">
        <v>177</v>
      </c>
      <c r="J9" t="s">
        <v>178</v>
      </c>
      <c r="K9" t="s">
        <v>538</v>
      </c>
    </row>
    <row r="10" spans="1:11" ht="34.5" customHeight="1" x14ac:dyDescent="0.15">
      <c r="G10" t="s">
        <v>179</v>
      </c>
      <c r="H10" t="s">
        <v>180</v>
      </c>
      <c r="I10" t="s">
        <v>177</v>
      </c>
      <c r="J10" t="s">
        <v>178</v>
      </c>
      <c r="K10" s="194" t="s">
        <v>538</v>
      </c>
    </row>
    <row r="11" spans="1:11" ht="34.5" customHeight="1" x14ac:dyDescent="0.15">
      <c r="G11" t="s">
        <v>181</v>
      </c>
      <c r="H11" t="s">
        <v>182</v>
      </c>
      <c r="I11" t="s">
        <v>177</v>
      </c>
      <c r="J11" t="s">
        <v>178</v>
      </c>
      <c r="K11" s="194" t="s">
        <v>538</v>
      </c>
    </row>
    <row r="12" spans="1:11" ht="34.5" customHeight="1" x14ac:dyDescent="0.15">
      <c r="G12" t="s">
        <v>183</v>
      </c>
      <c r="H12" t="s">
        <v>184</v>
      </c>
      <c r="I12" t="s">
        <v>185</v>
      </c>
      <c r="J12" t="s">
        <v>178</v>
      </c>
      <c r="K12" s="194" t="s">
        <v>538</v>
      </c>
    </row>
    <row r="13" spans="1:11" ht="34.5" customHeight="1" x14ac:dyDescent="0.15">
      <c r="G13" t="s">
        <v>186</v>
      </c>
      <c r="H13" t="s">
        <v>187</v>
      </c>
      <c r="I13" t="s">
        <v>188</v>
      </c>
      <c r="J13" t="s">
        <v>189</v>
      </c>
      <c r="K13" t="s">
        <v>539</v>
      </c>
    </row>
    <row r="14" spans="1:11" ht="34.5" customHeight="1" x14ac:dyDescent="0.15">
      <c r="G14" t="s">
        <v>190</v>
      </c>
      <c r="H14" t="s">
        <v>191</v>
      </c>
      <c r="I14" t="s">
        <v>188</v>
      </c>
      <c r="J14" t="s">
        <v>189</v>
      </c>
      <c r="K14" s="194" t="s">
        <v>539</v>
      </c>
    </row>
    <row r="15" spans="1:11" x14ac:dyDescent="0.15">
      <c r="G15" t="s">
        <v>192</v>
      </c>
      <c r="H15" t="s">
        <v>193</v>
      </c>
      <c r="I15" t="s">
        <v>194</v>
      </c>
      <c r="J15" t="s">
        <v>189</v>
      </c>
      <c r="K15" s="194" t="s">
        <v>539</v>
      </c>
    </row>
    <row r="16" spans="1:11" x14ac:dyDescent="0.15">
      <c r="G16" t="s">
        <v>195</v>
      </c>
      <c r="H16" t="s">
        <v>196</v>
      </c>
      <c r="I16" t="s">
        <v>194</v>
      </c>
      <c r="J16" t="s">
        <v>189</v>
      </c>
      <c r="K16" s="194" t="s">
        <v>539</v>
      </c>
    </row>
    <row r="17" spans="7:11" x14ac:dyDescent="0.15">
      <c r="G17" t="s">
        <v>197</v>
      </c>
      <c r="H17" t="s">
        <v>198</v>
      </c>
      <c r="I17" t="s">
        <v>188</v>
      </c>
      <c r="J17" t="s">
        <v>189</v>
      </c>
      <c r="K17" s="195" t="s">
        <v>539</v>
      </c>
    </row>
    <row r="18" spans="7:11" x14ac:dyDescent="0.15">
      <c r="G18" t="s">
        <v>199</v>
      </c>
      <c r="H18" t="s">
        <v>200</v>
      </c>
      <c r="I18" t="s">
        <v>201</v>
      </c>
      <c r="J18" t="s">
        <v>142</v>
      </c>
      <c r="K18" t="s">
        <v>504</v>
      </c>
    </row>
    <row r="19" spans="7:11" x14ac:dyDescent="0.15">
      <c r="G19" t="s">
        <v>202</v>
      </c>
      <c r="H19" t="s">
        <v>203</v>
      </c>
      <c r="I19" t="s">
        <v>201</v>
      </c>
      <c r="J19" t="s">
        <v>142</v>
      </c>
      <c r="K19" t="s">
        <v>504</v>
      </c>
    </row>
    <row r="20" spans="7:11" x14ac:dyDescent="0.15">
      <c r="G20" t="s">
        <v>204</v>
      </c>
      <c r="H20" t="s">
        <v>205</v>
      </c>
      <c r="I20" t="s">
        <v>201</v>
      </c>
      <c r="J20" t="s">
        <v>142</v>
      </c>
      <c r="K20" t="s">
        <v>504</v>
      </c>
    </row>
    <row r="21" spans="7:11" x14ac:dyDescent="0.15">
      <c r="G21" t="s">
        <v>206</v>
      </c>
      <c r="H21" t="s">
        <v>207</v>
      </c>
      <c r="I21" t="s">
        <v>201</v>
      </c>
      <c r="J21" t="s">
        <v>142</v>
      </c>
      <c r="K21" t="s">
        <v>504</v>
      </c>
    </row>
    <row r="22" spans="7:11" x14ac:dyDescent="0.15">
      <c r="G22" t="s">
        <v>208</v>
      </c>
      <c r="H22" t="s">
        <v>209</v>
      </c>
      <c r="I22" t="s">
        <v>201</v>
      </c>
      <c r="J22" t="s">
        <v>142</v>
      </c>
      <c r="K22" t="s">
        <v>504</v>
      </c>
    </row>
    <row r="23" spans="7:11" x14ac:dyDescent="0.15">
      <c r="G23" t="s">
        <v>210</v>
      </c>
      <c r="H23" t="s">
        <v>211</v>
      </c>
      <c r="I23" t="s">
        <v>201</v>
      </c>
      <c r="J23" t="s">
        <v>142</v>
      </c>
      <c r="K23" t="s">
        <v>504</v>
      </c>
    </row>
    <row r="24" spans="7:11" x14ac:dyDescent="0.15">
      <c r="G24" t="s">
        <v>212</v>
      </c>
      <c r="H24" t="s">
        <v>213</v>
      </c>
      <c r="I24" t="s">
        <v>201</v>
      </c>
      <c r="J24" t="s">
        <v>142</v>
      </c>
      <c r="K24" t="s">
        <v>504</v>
      </c>
    </row>
    <row r="25" spans="7:11" x14ac:dyDescent="0.15">
      <c r="G25" t="s">
        <v>214</v>
      </c>
      <c r="H25" t="s">
        <v>215</v>
      </c>
      <c r="I25" t="s">
        <v>201</v>
      </c>
      <c r="J25" t="s">
        <v>142</v>
      </c>
      <c r="K25" t="s">
        <v>504</v>
      </c>
    </row>
    <row r="26" spans="7:11" x14ac:dyDescent="0.15">
      <c r="G26" t="s">
        <v>216</v>
      </c>
      <c r="H26" t="s">
        <v>217</v>
      </c>
      <c r="I26" t="s">
        <v>201</v>
      </c>
      <c r="J26" t="s">
        <v>142</v>
      </c>
      <c r="K26" t="s">
        <v>504</v>
      </c>
    </row>
    <row r="27" spans="7:11" x14ac:dyDescent="0.15">
      <c r="G27" t="s">
        <v>218</v>
      </c>
      <c r="H27" t="s">
        <v>219</v>
      </c>
      <c r="I27" t="s">
        <v>201</v>
      </c>
      <c r="J27" t="s">
        <v>142</v>
      </c>
      <c r="K27" t="s">
        <v>504</v>
      </c>
    </row>
    <row r="28" spans="7:11" x14ac:dyDescent="0.15">
      <c r="G28" t="s">
        <v>220</v>
      </c>
      <c r="H28" t="s">
        <v>221</v>
      </c>
      <c r="I28" t="s">
        <v>201</v>
      </c>
      <c r="J28" t="s">
        <v>142</v>
      </c>
      <c r="K28" t="s">
        <v>504</v>
      </c>
    </row>
    <row r="29" spans="7:11" x14ac:dyDescent="0.15">
      <c r="G29" t="s">
        <v>222</v>
      </c>
      <c r="H29" t="s">
        <v>223</v>
      </c>
      <c r="I29" t="s">
        <v>201</v>
      </c>
      <c r="J29" t="s">
        <v>142</v>
      </c>
      <c r="K29" t="s">
        <v>504</v>
      </c>
    </row>
    <row r="30" spans="7:11" x14ac:dyDescent="0.15">
      <c r="G30" t="s">
        <v>224</v>
      </c>
      <c r="H30" t="s">
        <v>225</v>
      </c>
      <c r="I30" t="s">
        <v>201</v>
      </c>
      <c r="J30" t="s">
        <v>142</v>
      </c>
      <c r="K30" t="s">
        <v>504</v>
      </c>
    </row>
    <row r="31" spans="7:11" x14ac:dyDescent="0.15">
      <c r="G31" t="s">
        <v>226</v>
      </c>
      <c r="H31" t="s">
        <v>227</v>
      </c>
      <c r="I31" t="s">
        <v>201</v>
      </c>
      <c r="J31" t="s">
        <v>142</v>
      </c>
      <c r="K31" t="s">
        <v>504</v>
      </c>
    </row>
    <row r="32" spans="7:11" x14ac:dyDescent="0.15">
      <c r="G32" t="s">
        <v>228</v>
      </c>
      <c r="H32" t="s">
        <v>229</v>
      </c>
      <c r="I32" t="s">
        <v>201</v>
      </c>
      <c r="J32" t="s">
        <v>142</v>
      </c>
      <c r="K32" t="s">
        <v>504</v>
      </c>
    </row>
    <row r="33" spans="7:11" x14ac:dyDescent="0.15">
      <c r="G33" t="s">
        <v>230</v>
      </c>
      <c r="H33" t="s">
        <v>231</v>
      </c>
      <c r="I33" t="s">
        <v>232</v>
      </c>
      <c r="J33" t="s">
        <v>142</v>
      </c>
      <c r="K33" t="s">
        <v>504</v>
      </c>
    </row>
    <row r="34" spans="7:11" x14ac:dyDescent="0.15">
      <c r="G34" t="s">
        <v>233</v>
      </c>
      <c r="H34" t="s">
        <v>234</v>
      </c>
      <c r="J34" t="s">
        <v>142</v>
      </c>
      <c r="K34" t="s">
        <v>504</v>
      </c>
    </row>
    <row r="35" spans="7:11" x14ac:dyDescent="0.15">
      <c r="G35" t="s">
        <v>235</v>
      </c>
      <c r="H35" t="s">
        <v>236</v>
      </c>
      <c r="J35" t="s">
        <v>142</v>
      </c>
      <c r="K35" t="s">
        <v>504</v>
      </c>
    </row>
    <row r="36" spans="7:11" x14ac:dyDescent="0.15">
      <c r="G36" t="s">
        <v>237</v>
      </c>
      <c r="H36" t="s">
        <v>238</v>
      </c>
      <c r="J36" t="s">
        <v>142</v>
      </c>
      <c r="K36" t="s">
        <v>504</v>
      </c>
    </row>
    <row r="37" spans="7:11" x14ac:dyDescent="0.15">
      <c r="G37" t="s">
        <v>239</v>
      </c>
      <c r="H37" t="s">
        <v>240</v>
      </c>
      <c r="J37" t="s">
        <v>142</v>
      </c>
      <c r="K37" t="s">
        <v>504</v>
      </c>
    </row>
    <row r="38" spans="7:11" x14ac:dyDescent="0.15">
      <c r="G38" t="s">
        <v>241</v>
      </c>
      <c r="H38" t="s">
        <v>242</v>
      </c>
      <c r="I38" t="s">
        <v>243</v>
      </c>
      <c r="J38" t="s">
        <v>142</v>
      </c>
      <c r="K38" t="s">
        <v>504</v>
      </c>
    </row>
    <row r="39" spans="7:11" x14ac:dyDescent="0.15">
      <c r="G39" t="s">
        <v>244</v>
      </c>
      <c r="H39" t="s">
        <v>245</v>
      </c>
      <c r="I39" t="s">
        <v>201</v>
      </c>
      <c r="J39" t="s">
        <v>142</v>
      </c>
      <c r="K39" t="s">
        <v>504</v>
      </c>
    </row>
    <row r="40" spans="7:11" x14ac:dyDescent="0.15">
      <c r="G40" t="s">
        <v>246</v>
      </c>
      <c r="H40" t="s">
        <v>247</v>
      </c>
      <c r="I40" t="s">
        <v>201</v>
      </c>
      <c r="J40" t="s">
        <v>142</v>
      </c>
      <c r="K40" t="s">
        <v>504</v>
      </c>
    </row>
    <row r="41" spans="7:11" x14ac:dyDescent="0.15">
      <c r="G41" t="s">
        <v>248</v>
      </c>
      <c r="H41" t="s">
        <v>249</v>
      </c>
      <c r="I41" t="s">
        <v>201</v>
      </c>
      <c r="J41" t="s">
        <v>142</v>
      </c>
      <c r="K41" t="s">
        <v>504</v>
      </c>
    </row>
    <row r="42" spans="7:11" x14ac:dyDescent="0.15">
      <c r="G42" t="s">
        <v>250</v>
      </c>
      <c r="H42" t="s">
        <v>251</v>
      </c>
      <c r="I42" t="s">
        <v>243</v>
      </c>
      <c r="J42" t="s">
        <v>142</v>
      </c>
      <c r="K42" t="s">
        <v>504</v>
      </c>
    </row>
    <row r="43" spans="7:11" x14ac:dyDescent="0.15">
      <c r="G43" t="s">
        <v>451</v>
      </c>
      <c r="H43" t="s">
        <v>411</v>
      </c>
      <c r="I43" t="s">
        <v>252</v>
      </c>
      <c r="J43" t="s">
        <v>253</v>
      </c>
      <c r="K43" t="s">
        <v>490</v>
      </c>
    </row>
    <row r="44" spans="7:11" x14ac:dyDescent="0.15">
      <c r="G44" t="s">
        <v>452</v>
      </c>
      <c r="H44" t="s">
        <v>410</v>
      </c>
      <c r="I44" t="s">
        <v>252</v>
      </c>
      <c r="J44" t="s">
        <v>253</v>
      </c>
      <c r="K44" t="s">
        <v>490</v>
      </c>
    </row>
    <row r="45" spans="7:11" x14ac:dyDescent="0.15">
      <c r="G45" t="s">
        <v>453</v>
      </c>
      <c r="H45" t="s">
        <v>409</v>
      </c>
      <c r="I45" t="s">
        <v>252</v>
      </c>
      <c r="J45" t="s">
        <v>253</v>
      </c>
      <c r="K45" t="s">
        <v>490</v>
      </c>
    </row>
    <row r="46" spans="7:11" x14ac:dyDescent="0.15">
      <c r="G46" t="s">
        <v>254</v>
      </c>
      <c r="H46" t="s">
        <v>255</v>
      </c>
      <c r="I46" t="s">
        <v>256</v>
      </c>
      <c r="J46" t="s">
        <v>253</v>
      </c>
      <c r="K46" t="s">
        <v>490</v>
      </c>
    </row>
    <row r="47" spans="7:11" x14ac:dyDescent="0.15">
      <c r="G47" t="s">
        <v>257</v>
      </c>
      <c r="H47" t="s">
        <v>258</v>
      </c>
      <c r="I47" t="s">
        <v>256</v>
      </c>
      <c r="J47" t="s">
        <v>253</v>
      </c>
      <c r="K47" t="s">
        <v>490</v>
      </c>
    </row>
    <row r="48" spans="7:11" x14ac:dyDescent="0.15">
      <c r="G48" t="s">
        <v>259</v>
      </c>
      <c r="H48" t="s">
        <v>260</v>
      </c>
      <c r="I48" t="s">
        <v>256</v>
      </c>
      <c r="J48" t="s">
        <v>253</v>
      </c>
      <c r="K48" t="s">
        <v>490</v>
      </c>
    </row>
    <row r="49" spans="7:11" x14ac:dyDescent="0.15">
      <c r="G49" t="s">
        <v>261</v>
      </c>
      <c r="H49" t="s">
        <v>262</v>
      </c>
      <c r="I49" t="s">
        <v>256</v>
      </c>
      <c r="J49" t="s">
        <v>253</v>
      </c>
      <c r="K49" t="s">
        <v>490</v>
      </c>
    </row>
    <row r="50" spans="7:11" x14ac:dyDescent="0.15">
      <c r="G50" t="s">
        <v>263</v>
      </c>
      <c r="H50" t="s">
        <v>264</v>
      </c>
      <c r="I50" t="s">
        <v>265</v>
      </c>
      <c r="J50" t="s">
        <v>266</v>
      </c>
      <c r="K50" t="s">
        <v>491</v>
      </c>
    </row>
    <row r="51" spans="7:11" x14ac:dyDescent="0.15">
      <c r="G51" t="s">
        <v>267</v>
      </c>
      <c r="H51" t="s">
        <v>268</v>
      </c>
      <c r="I51" t="s">
        <v>265</v>
      </c>
      <c r="J51" t="s">
        <v>266</v>
      </c>
      <c r="K51" t="s">
        <v>491</v>
      </c>
    </row>
    <row r="52" spans="7:11" x14ac:dyDescent="0.15">
      <c r="G52" t="s">
        <v>269</v>
      </c>
      <c r="H52" t="s">
        <v>270</v>
      </c>
      <c r="I52" t="s">
        <v>265</v>
      </c>
      <c r="J52" t="s">
        <v>266</v>
      </c>
      <c r="K52" t="s">
        <v>491</v>
      </c>
    </row>
    <row r="53" spans="7:11" x14ac:dyDescent="0.15">
      <c r="G53" t="s">
        <v>419</v>
      </c>
      <c r="H53" t="s">
        <v>419</v>
      </c>
      <c r="I53" t="s">
        <v>265</v>
      </c>
      <c r="J53" t="s">
        <v>266</v>
      </c>
      <c r="K53" t="s">
        <v>491</v>
      </c>
    </row>
    <row r="54" spans="7:11" x14ac:dyDescent="0.15">
      <c r="G54" t="s">
        <v>271</v>
      </c>
      <c r="H54" t="s">
        <v>272</v>
      </c>
      <c r="I54" t="s">
        <v>265</v>
      </c>
      <c r="J54" t="s">
        <v>266</v>
      </c>
      <c r="K54" t="s">
        <v>491</v>
      </c>
    </row>
    <row r="55" spans="7:11" x14ac:dyDescent="0.15">
      <c r="G55" t="s">
        <v>273</v>
      </c>
      <c r="H55" t="s">
        <v>274</v>
      </c>
      <c r="I55" t="s">
        <v>265</v>
      </c>
      <c r="J55" t="s">
        <v>266</v>
      </c>
      <c r="K55" t="s">
        <v>491</v>
      </c>
    </row>
    <row r="56" spans="7:11" x14ac:dyDescent="0.15">
      <c r="G56" t="s">
        <v>275</v>
      </c>
      <c r="H56" t="s">
        <v>276</v>
      </c>
      <c r="I56" t="s">
        <v>265</v>
      </c>
      <c r="J56" t="s">
        <v>266</v>
      </c>
      <c r="K56" t="s">
        <v>491</v>
      </c>
    </row>
    <row r="57" spans="7:11" x14ac:dyDescent="0.15">
      <c r="G57" t="s">
        <v>277</v>
      </c>
      <c r="H57" t="s">
        <v>278</v>
      </c>
      <c r="I57" t="s">
        <v>265</v>
      </c>
      <c r="J57" t="s">
        <v>266</v>
      </c>
      <c r="K57" t="s">
        <v>491</v>
      </c>
    </row>
    <row r="58" spans="7:11" x14ac:dyDescent="0.15">
      <c r="G58" t="s">
        <v>279</v>
      </c>
      <c r="H58" t="s">
        <v>280</v>
      </c>
      <c r="I58" t="s">
        <v>281</v>
      </c>
      <c r="J58" t="s">
        <v>266</v>
      </c>
      <c r="K58" t="s">
        <v>491</v>
      </c>
    </row>
    <row r="59" spans="7:11" x14ac:dyDescent="0.15">
      <c r="G59" t="s">
        <v>282</v>
      </c>
      <c r="H59" t="s">
        <v>283</v>
      </c>
      <c r="I59" t="s">
        <v>281</v>
      </c>
      <c r="J59" t="s">
        <v>266</v>
      </c>
      <c r="K59" t="s">
        <v>491</v>
      </c>
    </row>
    <row r="60" spans="7:11" x14ac:dyDescent="0.15">
      <c r="G60" t="s">
        <v>284</v>
      </c>
      <c r="H60" t="s">
        <v>285</v>
      </c>
      <c r="I60" t="s">
        <v>286</v>
      </c>
      <c r="J60" t="s">
        <v>287</v>
      </c>
      <c r="K60" t="s">
        <v>492</v>
      </c>
    </row>
    <row r="61" spans="7:11" x14ac:dyDescent="0.15">
      <c r="G61" t="s">
        <v>288</v>
      </c>
      <c r="H61" t="s">
        <v>289</v>
      </c>
      <c r="I61" t="s">
        <v>286</v>
      </c>
      <c r="J61" t="s">
        <v>287</v>
      </c>
      <c r="K61" t="s">
        <v>492</v>
      </c>
    </row>
    <row r="62" spans="7:11" x14ac:dyDescent="0.15">
      <c r="G62" t="s">
        <v>290</v>
      </c>
      <c r="H62" t="s">
        <v>291</v>
      </c>
      <c r="I62" t="s">
        <v>286</v>
      </c>
      <c r="J62" t="s">
        <v>287</v>
      </c>
      <c r="K62" t="s">
        <v>492</v>
      </c>
    </row>
    <row r="63" spans="7:11" x14ac:dyDescent="0.15">
      <c r="G63" t="s">
        <v>292</v>
      </c>
      <c r="H63" t="s">
        <v>293</v>
      </c>
      <c r="I63" t="s">
        <v>286</v>
      </c>
      <c r="J63" t="s">
        <v>287</v>
      </c>
      <c r="K63" t="s">
        <v>492</v>
      </c>
    </row>
    <row r="64" spans="7:11" x14ac:dyDescent="0.15">
      <c r="G64" t="s">
        <v>294</v>
      </c>
      <c r="H64" t="s">
        <v>295</v>
      </c>
      <c r="I64" t="s">
        <v>286</v>
      </c>
      <c r="J64" t="s">
        <v>287</v>
      </c>
      <c r="K64" t="s">
        <v>492</v>
      </c>
    </row>
    <row r="65" spans="7:11" x14ac:dyDescent="0.15">
      <c r="G65" t="s">
        <v>296</v>
      </c>
      <c r="H65" t="s">
        <v>297</v>
      </c>
      <c r="I65" t="s">
        <v>286</v>
      </c>
      <c r="J65" t="s">
        <v>287</v>
      </c>
      <c r="K65" t="s">
        <v>492</v>
      </c>
    </row>
    <row r="66" spans="7:11" x14ac:dyDescent="0.15">
      <c r="G66" t="s">
        <v>298</v>
      </c>
      <c r="H66" t="s">
        <v>299</v>
      </c>
      <c r="I66" t="s">
        <v>286</v>
      </c>
      <c r="J66" t="s">
        <v>287</v>
      </c>
      <c r="K66" t="s">
        <v>492</v>
      </c>
    </row>
    <row r="67" spans="7:11" x14ac:dyDescent="0.15">
      <c r="G67" t="s">
        <v>300</v>
      </c>
      <c r="H67" t="s">
        <v>301</v>
      </c>
      <c r="I67" t="s">
        <v>286</v>
      </c>
      <c r="J67" t="s">
        <v>287</v>
      </c>
      <c r="K67" t="s">
        <v>492</v>
      </c>
    </row>
    <row r="68" spans="7:11" x14ac:dyDescent="0.15">
      <c r="G68" t="s">
        <v>302</v>
      </c>
      <c r="H68" t="s">
        <v>303</v>
      </c>
      <c r="I68" t="s">
        <v>286</v>
      </c>
      <c r="J68" t="s">
        <v>287</v>
      </c>
      <c r="K68" t="s">
        <v>492</v>
      </c>
    </row>
    <row r="69" spans="7:11" x14ac:dyDescent="0.15">
      <c r="G69" t="s">
        <v>304</v>
      </c>
      <c r="H69" t="s">
        <v>305</v>
      </c>
      <c r="I69" t="s">
        <v>286</v>
      </c>
      <c r="J69" t="s">
        <v>287</v>
      </c>
      <c r="K69" t="s">
        <v>492</v>
      </c>
    </row>
    <row r="70" spans="7:11" x14ac:dyDescent="0.15">
      <c r="G70" t="s">
        <v>306</v>
      </c>
      <c r="H70" t="s">
        <v>307</v>
      </c>
      <c r="I70" t="s">
        <v>286</v>
      </c>
      <c r="J70" t="s">
        <v>287</v>
      </c>
      <c r="K70" t="s">
        <v>492</v>
      </c>
    </row>
    <row r="71" spans="7:11" x14ac:dyDescent="0.15">
      <c r="G71" t="s">
        <v>308</v>
      </c>
      <c r="H71" t="s">
        <v>309</v>
      </c>
      <c r="I71" t="s">
        <v>286</v>
      </c>
      <c r="J71" t="s">
        <v>287</v>
      </c>
      <c r="K71" t="s">
        <v>492</v>
      </c>
    </row>
    <row r="72" spans="7:11" x14ac:dyDescent="0.15">
      <c r="G72" t="s">
        <v>310</v>
      </c>
      <c r="H72" t="s">
        <v>311</v>
      </c>
      <c r="I72" t="s">
        <v>286</v>
      </c>
      <c r="J72" t="s">
        <v>287</v>
      </c>
      <c r="K72" t="s">
        <v>492</v>
      </c>
    </row>
    <row r="73" spans="7:11" x14ac:dyDescent="0.15">
      <c r="G73" t="s">
        <v>312</v>
      </c>
      <c r="H73" t="s">
        <v>313</v>
      </c>
      <c r="I73" t="s">
        <v>286</v>
      </c>
      <c r="J73" t="s">
        <v>287</v>
      </c>
      <c r="K73" t="s">
        <v>492</v>
      </c>
    </row>
    <row r="74" spans="7:11" x14ac:dyDescent="0.15">
      <c r="G74" t="s">
        <v>314</v>
      </c>
      <c r="H74" t="s">
        <v>315</v>
      </c>
      <c r="I74" t="s">
        <v>286</v>
      </c>
      <c r="J74" t="s">
        <v>287</v>
      </c>
      <c r="K74" t="s">
        <v>492</v>
      </c>
    </row>
    <row r="75" spans="7:11" x14ac:dyDescent="0.15">
      <c r="G75" t="s">
        <v>316</v>
      </c>
      <c r="H75" t="s">
        <v>317</v>
      </c>
      <c r="I75" t="s">
        <v>286</v>
      </c>
      <c r="J75" t="s">
        <v>287</v>
      </c>
      <c r="K75" t="s">
        <v>492</v>
      </c>
    </row>
    <row r="76" spans="7:11" x14ac:dyDescent="0.15">
      <c r="G76" t="s">
        <v>318</v>
      </c>
      <c r="H76" t="s">
        <v>319</v>
      </c>
      <c r="I76" t="s">
        <v>286</v>
      </c>
      <c r="J76" t="s">
        <v>287</v>
      </c>
      <c r="K76" t="s">
        <v>492</v>
      </c>
    </row>
    <row r="77" spans="7:11" x14ac:dyDescent="0.15">
      <c r="G77" t="s">
        <v>320</v>
      </c>
      <c r="H77" t="s">
        <v>321</v>
      </c>
      <c r="I77" t="s">
        <v>286</v>
      </c>
      <c r="J77" t="s">
        <v>287</v>
      </c>
      <c r="K77" t="s">
        <v>492</v>
      </c>
    </row>
    <row r="78" spans="7:11" x14ac:dyDescent="0.15">
      <c r="G78" t="s">
        <v>454</v>
      </c>
      <c r="H78" t="s">
        <v>412</v>
      </c>
      <c r="I78" t="s">
        <v>322</v>
      </c>
      <c r="J78" t="s">
        <v>287</v>
      </c>
      <c r="K78" t="s">
        <v>492</v>
      </c>
    </row>
    <row r="79" spans="7:11" x14ac:dyDescent="0.15">
      <c r="G79" t="s">
        <v>323</v>
      </c>
      <c r="H79" t="s">
        <v>324</v>
      </c>
      <c r="I79" t="s">
        <v>325</v>
      </c>
      <c r="J79" t="s">
        <v>287</v>
      </c>
      <c r="K79" t="s">
        <v>492</v>
      </c>
    </row>
    <row r="80" spans="7:11" x14ac:dyDescent="0.15">
      <c r="G80" t="s">
        <v>326</v>
      </c>
      <c r="H80" t="s">
        <v>327</v>
      </c>
      <c r="J80" t="s">
        <v>287</v>
      </c>
      <c r="K80" t="s">
        <v>492</v>
      </c>
    </row>
    <row r="81" spans="7:11" x14ac:dyDescent="0.15">
      <c r="G81" t="s">
        <v>328</v>
      </c>
      <c r="H81" t="s">
        <v>329</v>
      </c>
      <c r="J81" t="s">
        <v>287</v>
      </c>
      <c r="K81" t="s">
        <v>492</v>
      </c>
    </row>
    <row r="82" spans="7:11" x14ac:dyDescent="0.15">
      <c r="G82" t="s">
        <v>330</v>
      </c>
      <c r="H82" t="s">
        <v>331</v>
      </c>
      <c r="I82" t="s">
        <v>332</v>
      </c>
      <c r="J82" t="s">
        <v>333</v>
      </c>
      <c r="K82" t="s">
        <v>540</v>
      </c>
    </row>
    <row r="83" spans="7:11" x14ac:dyDescent="0.15">
      <c r="G83" t="s">
        <v>334</v>
      </c>
      <c r="H83" t="s">
        <v>335</v>
      </c>
      <c r="I83" t="s">
        <v>332</v>
      </c>
      <c r="J83" t="s">
        <v>333</v>
      </c>
      <c r="K83" s="194" t="s">
        <v>540</v>
      </c>
    </row>
    <row r="84" spans="7:11" x14ac:dyDescent="0.15">
      <c r="G84" t="s">
        <v>336</v>
      </c>
      <c r="H84" t="s">
        <v>337</v>
      </c>
      <c r="I84" t="s">
        <v>332</v>
      </c>
      <c r="J84" t="s">
        <v>333</v>
      </c>
      <c r="K84" s="194" t="s">
        <v>540</v>
      </c>
    </row>
    <row r="85" spans="7:11" x14ac:dyDescent="0.15">
      <c r="G85" t="s">
        <v>338</v>
      </c>
      <c r="H85" t="s">
        <v>339</v>
      </c>
      <c r="I85" t="s">
        <v>340</v>
      </c>
      <c r="J85" t="s">
        <v>333</v>
      </c>
      <c r="K85" s="194" t="s">
        <v>540</v>
      </c>
    </row>
    <row r="86" spans="7:11" x14ac:dyDescent="0.15">
      <c r="G86" t="s">
        <v>341</v>
      </c>
      <c r="H86" t="s">
        <v>342</v>
      </c>
      <c r="I86" t="s">
        <v>340</v>
      </c>
      <c r="J86" t="s">
        <v>333</v>
      </c>
      <c r="K86" s="194" t="s">
        <v>540</v>
      </c>
    </row>
    <row r="87" spans="7:11" x14ac:dyDescent="0.15">
      <c r="G87" t="s">
        <v>343</v>
      </c>
      <c r="H87" t="s">
        <v>344</v>
      </c>
      <c r="I87" t="s">
        <v>340</v>
      </c>
      <c r="J87" t="s">
        <v>333</v>
      </c>
      <c r="K87" s="194" t="s">
        <v>540</v>
      </c>
    </row>
    <row r="88" spans="7:11" x14ac:dyDescent="0.15">
      <c r="G88" t="s">
        <v>345</v>
      </c>
      <c r="H88" t="s">
        <v>346</v>
      </c>
      <c r="I88" t="s">
        <v>347</v>
      </c>
      <c r="J88" t="s">
        <v>333</v>
      </c>
      <c r="K88" s="194" t="s">
        <v>540</v>
      </c>
    </row>
    <row r="89" spans="7:11" x14ac:dyDescent="0.15">
      <c r="G89" t="s">
        <v>455</v>
      </c>
      <c r="H89" t="s">
        <v>400</v>
      </c>
      <c r="I89" t="s">
        <v>401</v>
      </c>
      <c r="J89" t="s">
        <v>333</v>
      </c>
      <c r="K89" s="194" t="s">
        <v>540</v>
      </c>
    </row>
    <row r="90" spans="7:11" x14ac:dyDescent="0.15">
      <c r="G90" t="s">
        <v>348</v>
      </c>
      <c r="H90" t="s">
        <v>349</v>
      </c>
      <c r="I90" t="s">
        <v>332</v>
      </c>
      <c r="J90" t="s">
        <v>333</v>
      </c>
      <c r="K90" s="194" t="s">
        <v>540</v>
      </c>
    </row>
    <row r="91" spans="7:11" x14ac:dyDescent="0.15">
      <c r="G91" t="s">
        <v>350</v>
      </c>
      <c r="H91" t="s">
        <v>351</v>
      </c>
      <c r="I91" t="s">
        <v>332</v>
      </c>
      <c r="J91" t="s">
        <v>333</v>
      </c>
      <c r="K91" s="194" t="s">
        <v>540</v>
      </c>
    </row>
    <row r="92" spans="7:11" x14ac:dyDescent="0.15">
      <c r="G92" t="s">
        <v>352</v>
      </c>
      <c r="H92" t="s">
        <v>353</v>
      </c>
      <c r="I92" t="s">
        <v>354</v>
      </c>
      <c r="J92" t="s">
        <v>333</v>
      </c>
      <c r="K92" s="194" t="s">
        <v>540</v>
      </c>
    </row>
    <row r="93" spans="7:11" x14ac:dyDescent="0.15">
      <c r="G93" t="s">
        <v>355</v>
      </c>
      <c r="H93" t="s">
        <v>356</v>
      </c>
      <c r="I93" t="s">
        <v>357</v>
      </c>
      <c r="J93" t="s">
        <v>449</v>
      </c>
      <c r="K93" t="s">
        <v>505</v>
      </c>
    </row>
    <row r="94" spans="7:11" x14ac:dyDescent="0.15">
      <c r="G94" t="s">
        <v>450</v>
      </c>
      <c r="H94" t="s">
        <v>358</v>
      </c>
      <c r="I94" t="s">
        <v>357</v>
      </c>
      <c r="J94" t="s">
        <v>449</v>
      </c>
      <c r="K94" t="s">
        <v>505</v>
      </c>
    </row>
    <row r="95" spans="7:11" x14ac:dyDescent="0.15">
      <c r="G95" t="s">
        <v>359</v>
      </c>
      <c r="H95" t="s">
        <v>360</v>
      </c>
      <c r="I95" t="s">
        <v>361</v>
      </c>
      <c r="J95" t="s">
        <v>449</v>
      </c>
      <c r="K95" t="s">
        <v>505</v>
      </c>
    </row>
    <row r="96" spans="7:11" x14ac:dyDescent="0.15">
      <c r="G96" t="s">
        <v>362</v>
      </c>
      <c r="H96" t="s">
        <v>363</v>
      </c>
      <c r="I96" t="s">
        <v>361</v>
      </c>
      <c r="J96" t="s">
        <v>449</v>
      </c>
      <c r="K96" t="s">
        <v>505</v>
      </c>
    </row>
    <row r="97" spans="7:11" x14ac:dyDescent="0.15">
      <c r="G97" t="s">
        <v>364</v>
      </c>
      <c r="H97" t="s">
        <v>365</v>
      </c>
      <c r="I97" t="s">
        <v>366</v>
      </c>
      <c r="J97" t="s">
        <v>449</v>
      </c>
      <c r="K97" t="s">
        <v>505</v>
      </c>
    </row>
    <row r="98" spans="7:11" x14ac:dyDescent="0.15">
      <c r="G98" t="s">
        <v>367</v>
      </c>
      <c r="H98" t="s">
        <v>368</v>
      </c>
      <c r="I98" t="s">
        <v>366</v>
      </c>
      <c r="J98" t="s">
        <v>449</v>
      </c>
      <c r="K98" t="s">
        <v>505</v>
      </c>
    </row>
    <row r="99" spans="7:11" x14ac:dyDescent="0.15">
      <c r="G99" t="s">
        <v>369</v>
      </c>
      <c r="H99" t="s">
        <v>370</v>
      </c>
      <c r="I99" t="s">
        <v>366</v>
      </c>
      <c r="J99" t="s">
        <v>449</v>
      </c>
      <c r="K99" t="s">
        <v>505</v>
      </c>
    </row>
    <row r="100" spans="7:11" x14ac:dyDescent="0.15">
      <c r="G100" t="s">
        <v>371</v>
      </c>
      <c r="H100" t="s">
        <v>372</v>
      </c>
      <c r="I100" t="s">
        <v>366</v>
      </c>
      <c r="J100" t="s">
        <v>449</v>
      </c>
      <c r="K100" t="s">
        <v>505</v>
      </c>
    </row>
  </sheetData>
  <phoneticPr fontId="2"/>
  <dataValidations count="1">
    <dataValidation type="list" allowBlank="1" showInputMessage="1" showErrorMessage="1" sqref="B3" xr:uid="{00000000-0002-0000-0000-000000000000}">
      <formula1>$G$1:$G$101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28" workbookViewId="0">
      <selection activeCell="D32" sqref="D32:E32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</row>
    <row r="2" spans="1:8" ht="3.75" customHeight="1" x14ac:dyDescent="0.15"/>
    <row r="3" spans="1:8" ht="22.5" customHeight="1" x14ac:dyDescent="0.15">
      <c r="C3" s="4" t="s">
        <v>7</v>
      </c>
      <c r="E3" s="3" t="s">
        <v>8</v>
      </c>
    </row>
    <row r="4" spans="1:8" ht="4.5" customHeight="1" x14ac:dyDescent="0.15">
      <c r="C4" s="49"/>
      <c r="E4" s="3"/>
    </row>
    <row r="5" spans="1:8" ht="17.25" x14ac:dyDescent="0.15">
      <c r="B5" s="6"/>
      <c r="C5" s="45" t="s">
        <v>146</v>
      </c>
      <c r="D5" s="13"/>
      <c r="E5" s="46"/>
    </row>
    <row r="6" spans="1:8" x14ac:dyDescent="0.15">
      <c r="B6" t="s">
        <v>99</v>
      </c>
      <c r="E6" t="s">
        <v>145</v>
      </c>
      <c r="F6" s="34"/>
      <c r="G6" s="2"/>
      <c r="H6" s="2"/>
    </row>
    <row r="7" spans="1:8" ht="23.2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</row>
    <row r="8" spans="1:8" ht="23.25" customHeight="1" x14ac:dyDescent="0.15">
      <c r="A8" s="210" t="s">
        <v>413</v>
      </c>
      <c r="B8" s="210"/>
      <c r="C8" s="97"/>
      <c r="D8" s="89" t="s">
        <v>420</v>
      </c>
      <c r="E8" s="206" t="s">
        <v>428</v>
      </c>
      <c r="F8" s="207"/>
      <c r="G8" s="207"/>
      <c r="H8" s="208"/>
    </row>
    <row r="9" spans="1:8" ht="23.25" customHeight="1" x14ac:dyDescent="0.15">
      <c r="A9" s="210" t="s">
        <v>2</v>
      </c>
      <c r="B9" s="210"/>
      <c r="C9" s="7"/>
      <c r="D9" s="89" t="s">
        <v>420</v>
      </c>
      <c r="E9" s="206" t="s">
        <v>430</v>
      </c>
      <c r="F9" s="207"/>
      <c r="G9" s="207"/>
      <c r="H9" s="208"/>
    </row>
    <row r="10" spans="1:8" ht="23.25" customHeight="1" x14ac:dyDescent="0.15">
      <c r="A10" s="210" t="s">
        <v>6</v>
      </c>
      <c r="B10" s="210"/>
      <c r="C10" s="7"/>
      <c r="D10" s="89" t="s">
        <v>420</v>
      </c>
      <c r="E10" s="206" t="s">
        <v>430</v>
      </c>
      <c r="F10" s="207"/>
      <c r="G10" s="207"/>
      <c r="H10" s="208"/>
    </row>
    <row r="11" spans="1:8" ht="23.25" customHeight="1" x14ac:dyDescent="0.15">
      <c r="A11" s="210" t="s">
        <v>6</v>
      </c>
      <c r="B11" s="210"/>
      <c r="C11" s="6"/>
      <c r="D11" s="89" t="s">
        <v>420</v>
      </c>
      <c r="E11" s="206" t="s">
        <v>423</v>
      </c>
      <c r="F11" s="207"/>
      <c r="G11" s="207"/>
      <c r="H11" s="208"/>
    </row>
    <row r="12" spans="1:8" x14ac:dyDescent="0.15">
      <c r="A12" s="7" t="s">
        <v>0</v>
      </c>
      <c r="B12" s="7" t="s">
        <v>1</v>
      </c>
      <c r="C12" s="205" t="s">
        <v>3</v>
      </c>
      <c r="D12" s="205"/>
      <c r="E12" s="7" t="s">
        <v>4</v>
      </c>
      <c r="F12" s="211" t="s">
        <v>13</v>
      </c>
      <c r="G12" s="212"/>
      <c r="H12" s="213"/>
    </row>
    <row r="13" spans="1:8" ht="23.25" customHeight="1" x14ac:dyDescent="0.15">
      <c r="A13" s="7">
        <v>1</v>
      </c>
      <c r="B13" s="7"/>
      <c r="C13" s="205"/>
      <c r="D13" s="205"/>
      <c r="E13" s="6"/>
      <c r="F13" s="201"/>
      <c r="G13" s="201"/>
      <c r="H13" s="201"/>
    </row>
    <row r="14" spans="1:8" ht="23.25" customHeight="1" x14ac:dyDescent="0.15">
      <c r="A14" s="7">
        <v>2</v>
      </c>
      <c r="B14" s="7"/>
      <c r="C14" s="205"/>
      <c r="D14" s="205"/>
      <c r="E14" s="6"/>
      <c r="F14" s="201"/>
      <c r="G14" s="201"/>
      <c r="H14" s="201"/>
    </row>
    <row r="15" spans="1:8" ht="23.25" customHeight="1" x14ac:dyDescent="0.15">
      <c r="A15" s="7">
        <v>3</v>
      </c>
      <c r="B15" s="7"/>
      <c r="C15" s="205"/>
      <c r="D15" s="205"/>
      <c r="E15" s="6"/>
      <c r="F15" s="201"/>
      <c r="G15" s="201"/>
      <c r="H15" s="201"/>
    </row>
    <row r="16" spans="1:8" ht="23.25" customHeight="1" x14ac:dyDescent="0.15">
      <c r="A16" s="7">
        <v>4</v>
      </c>
      <c r="B16" s="7"/>
      <c r="C16" s="205"/>
      <c r="D16" s="205"/>
      <c r="E16" s="6"/>
      <c r="F16" s="201"/>
      <c r="G16" s="201"/>
      <c r="H16" s="201"/>
    </row>
    <row r="17" spans="1:8" ht="23.25" customHeight="1" x14ac:dyDescent="0.15">
      <c r="A17" s="7">
        <v>5</v>
      </c>
      <c r="B17" s="7"/>
      <c r="C17" s="205"/>
      <c r="D17" s="205"/>
      <c r="E17" s="6"/>
      <c r="F17" s="201"/>
      <c r="G17" s="201"/>
      <c r="H17" s="201"/>
    </row>
    <row r="18" spans="1:8" ht="23.25" customHeight="1" x14ac:dyDescent="0.15">
      <c r="A18" s="7">
        <v>6</v>
      </c>
      <c r="B18" s="7"/>
      <c r="C18" s="205"/>
      <c r="D18" s="205"/>
      <c r="E18" s="6"/>
      <c r="F18" s="201"/>
      <c r="G18" s="201"/>
      <c r="H18" s="201"/>
    </row>
    <row r="19" spans="1:8" ht="23.25" customHeight="1" x14ac:dyDescent="0.15">
      <c r="A19" s="7">
        <v>7</v>
      </c>
      <c r="B19" s="7"/>
      <c r="C19" s="205"/>
      <c r="D19" s="205"/>
      <c r="E19" s="6"/>
      <c r="F19" s="201"/>
      <c r="G19" s="201"/>
      <c r="H19" s="201"/>
    </row>
    <row r="20" spans="1:8" ht="23.25" customHeight="1" x14ac:dyDescent="0.15">
      <c r="A20" s="7">
        <v>8</v>
      </c>
      <c r="B20" s="7"/>
      <c r="C20" s="205"/>
      <c r="D20" s="205"/>
      <c r="E20" s="6"/>
      <c r="F20" s="201"/>
      <c r="G20" s="201"/>
      <c r="H20" s="201"/>
    </row>
    <row r="21" spans="1:8" ht="23.25" customHeight="1" x14ac:dyDescent="0.15">
      <c r="A21" s="7">
        <v>9</v>
      </c>
      <c r="B21" s="7"/>
      <c r="C21" s="205"/>
      <c r="D21" s="205"/>
      <c r="E21" s="6"/>
      <c r="F21" s="201"/>
      <c r="G21" s="201"/>
      <c r="H21" s="201"/>
    </row>
    <row r="22" spans="1:8" ht="23.25" customHeight="1" x14ac:dyDescent="0.15">
      <c r="A22" s="7">
        <v>10</v>
      </c>
      <c r="B22" s="7"/>
      <c r="C22" s="205"/>
      <c r="D22" s="205"/>
      <c r="E22" s="6"/>
      <c r="F22" s="201"/>
      <c r="G22" s="201"/>
      <c r="H22" s="201"/>
    </row>
    <row r="23" spans="1:8" ht="23.25" customHeight="1" x14ac:dyDescent="0.15">
      <c r="A23" s="7">
        <v>11</v>
      </c>
      <c r="B23" s="7"/>
      <c r="C23" s="205"/>
      <c r="D23" s="205"/>
      <c r="E23" s="6"/>
      <c r="F23" s="201"/>
      <c r="G23" s="201"/>
      <c r="H23" s="201"/>
    </row>
    <row r="24" spans="1:8" ht="23.25" customHeight="1" x14ac:dyDescent="0.15">
      <c r="A24" s="7">
        <v>12</v>
      </c>
      <c r="B24" s="7"/>
      <c r="C24" s="205"/>
      <c r="D24" s="205"/>
      <c r="E24" s="6"/>
      <c r="F24" s="201"/>
      <c r="G24" s="201"/>
      <c r="H24" s="201"/>
    </row>
    <row r="25" spans="1:8" ht="23.25" customHeight="1" x14ac:dyDescent="0.15">
      <c r="A25" s="7">
        <v>13</v>
      </c>
      <c r="B25" s="7"/>
      <c r="C25" s="205"/>
      <c r="D25" s="205"/>
      <c r="E25" s="6"/>
      <c r="F25" s="201"/>
      <c r="G25" s="201"/>
      <c r="H25" s="201"/>
    </row>
    <row r="26" spans="1:8" ht="23.25" customHeight="1" x14ac:dyDescent="0.15">
      <c r="A26" s="7">
        <v>14</v>
      </c>
      <c r="B26" s="7"/>
      <c r="C26" s="205"/>
      <c r="D26" s="205"/>
      <c r="E26" s="6"/>
      <c r="F26" s="201"/>
      <c r="G26" s="201"/>
      <c r="H26" s="201"/>
    </row>
    <row r="27" spans="1:8" ht="23.25" customHeight="1" x14ac:dyDescent="0.15">
      <c r="A27" s="7">
        <v>15</v>
      </c>
      <c r="B27" s="7"/>
      <c r="C27" s="205"/>
      <c r="D27" s="205"/>
      <c r="E27" s="6"/>
      <c r="F27" s="201"/>
      <c r="G27" s="201"/>
      <c r="H27" s="201"/>
    </row>
    <row r="28" spans="1:8" ht="23.25" customHeight="1" x14ac:dyDescent="0.15">
      <c r="A28" s="7">
        <v>16</v>
      </c>
      <c r="B28" s="7"/>
      <c r="C28" s="205"/>
      <c r="D28" s="205"/>
      <c r="E28" s="6"/>
      <c r="F28" s="201"/>
      <c r="G28" s="201"/>
      <c r="H28" s="201"/>
    </row>
    <row r="29" spans="1:8" ht="23.25" customHeight="1" x14ac:dyDescent="0.15">
      <c r="A29" s="7">
        <v>17</v>
      </c>
      <c r="B29" s="7"/>
      <c r="C29" s="205"/>
      <c r="D29" s="205"/>
      <c r="E29" s="6"/>
      <c r="F29" s="201"/>
      <c r="G29" s="201"/>
      <c r="H29" s="201"/>
    </row>
    <row r="30" spans="1:8" ht="23.25" customHeight="1" x14ac:dyDescent="0.15">
      <c r="A30" s="7">
        <v>18</v>
      </c>
      <c r="B30" s="7"/>
      <c r="C30" s="205"/>
      <c r="D30" s="205"/>
      <c r="E30" s="6"/>
      <c r="F30" s="201"/>
      <c r="G30" s="201"/>
      <c r="H30" s="201"/>
    </row>
    <row r="31" spans="1:8" ht="19.5" customHeight="1" x14ac:dyDescent="0.15">
      <c r="B31" t="s">
        <v>9</v>
      </c>
      <c r="F31" s="197" t="s">
        <v>534</v>
      </c>
      <c r="G31" s="197"/>
      <c r="H31" s="197"/>
    </row>
    <row r="32" spans="1:8" ht="16.5" customHeight="1" x14ac:dyDescent="0.15">
      <c r="B32" s="6"/>
      <c r="C32" t="s">
        <v>506</v>
      </c>
      <c r="D32" s="202">
        <f>B32*700</f>
        <v>0</v>
      </c>
      <c r="E32" s="203"/>
      <c r="F32" t="s">
        <v>10</v>
      </c>
    </row>
    <row r="33" spans="1:8" ht="6.75" customHeight="1" x14ac:dyDescent="0.15"/>
    <row r="34" spans="1:8" x14ac:dyDescent="0.15">
      <c r="A34" s="204" t="s">
        <v>102</v>
      </c>
      <c r="B34" s="204"/>
      <c r="C34" s="204"/>
      <c r="D34" s="204"/>
      <c r="E34" s="204"/>
      <c r="F34" s="204"/>
    </row>
    <row r="35" spans="1:8" x14ac:dyDescent="0.15">
      <c r="A35" s="199" t="s">
        <v>494</v>
      </c>
      <c r="B35" s="199"/>
      <c r="C35" s="199"/>
      <c r="D35" s="199"/>
      <c r="E35" s="199"/>
      <c r="F35" s="199"/>
    </row>
    <row r="36" spans="1:8" ht="4.5" customHeight="1" x14ac:dyDescent="0.15"/>
    <row r="37" spans="1:8" x14ac:dyDescent="0.15">
      <c r="A37" s="198" t="str">
        <f>"令和"&amp;入力シート!B1&amp;"年"</f>
        <v>令和4年</v>
      </c>
      <c r="B37" s="198"/>
      <c r="C37" t="s">
        <v>405</v>
      </c>
    </row>
    <row r="38" spans="1:8" ht="18" customHeight="1" x14ac:dyDescent="0.15">
      <c r="A38" s="23"/>
      <c r="B38" s="23"/>
      <c r="C38" s="20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8" s="200"/>
      <c r="E38" s="8" t="s">
        <v>60</v>
      </c>
      <c r="F38" s="35" t="str">
        <f>IF(入力シート!B4="","",入力シート!B4)</f>
        <v/>
      </c>
      <c r="H38" s="7" t="s">
        <v>12</v>
      </c>
    </row>
    <row r="39" spans="1:8" ht="9" customHeight="1" x14ac:dyDescent="0.15">
      <c r="A39" s="126"/>
      <c r="B39" s="126"/>
      <c r="C39" s="127"/>
      <c r="D39" s="127"/>
      <c r="E39" s="127"/>
      <c r="F39" s="127"/>
      <c r="H39" s="127"/>
    </row>
    <row r="40" spans="1:8" ht="18" customHeight="1" x14ac:dyDescent="0.15">
      <c r="A40" s="199" t="s">
        <v>495</v>
      </c>
      <c r="B40" s="199"/>
      <c r="C40" s="199"/>
      <c r="D40" s="199"/>
      <c r="E40" s="199"/>
      <c r="F40" s="199"/>
      <c r="H40" s="127"/>
    </row>
    <row r="41" spans="1:8" ht="15" customHeight="1" x14ac:dyDescent="0.15">
      <c r="A41" s="198" t="str">
        <f>"令和"&amp;入力シート!B1&amp;"年"</f>
        <v>令和4年</v>
      </c>
      <c r="B41" s="198"/>
      <c r="C41" t="s">
        <v>405</v>
      </c>
    </row>
    <row r="42" spans="1:8" ht="18" customHeight="1" x14ac:dyDescent="0.15">
      <c r="B42" s="42"/>
      <c r="C42" s="200" t="str">
        <f>IF(入力シート!B3="","",INDEX(入力シート!$G$2:$L$100,MATCH(入力シート!$B$3,入力シート!$G$2:$G$100,0),4))&amp;"中学校体育連盟"</f>
        <v>中学校体育連盟</v>
      </c>
      <c r="D42" s="200"/>
      <c r="E42" s="8" t="s">
        <v>11</v>
      </c>
      <c r="F42" s="35" t="str">
        <f>IF(入力シート!B3="","",INDEX(入力シート!$G$2:$L$100,MATCH(入力シート!$B$3,入力シート!$G$2:$G$100,0),5))</f>
        <v/>
      </c>
      <c r="G42" s="8"/>
      <c r="H42" s="7" t="s">
        <v>12</v>
      </c>
    </row>
  </sheetData>
  <mergeCells count="59">
    <mergeCell ref="E8:H8"/>
    <mergeCell ref="A1:F1"/>
    <mergeCell ref="C12:D12"/>
    <mergeCell ref="C13:D13"/>
    <mergeCell ref="C14:D14"/>
    <mergeCell ref="A11:B11"/>
    <mergeCell ref="F7:H7"/>
    <mergeCell ref="F12:H12"/>
    <mergeCell ref="F13:H13"/>
    <mergeCell ref="A9:B9"/>
    <mergeCell ref="A10:B10"/>
    <mergeCell ref="F14:H14"/>
    <mergeCell ref="E9:H9"/>
    <mergeCell ref="A7:B7"/>
    <mergeCell ref="D7:E7"/>
    <mergeCell ref="A8:B8"/>
    <mergeCell ref="E10:H10"/>
    <mergeCell ref="E11:H11"/>
    <mergeCell ref="C25:D25"/>
    <mergeCell ref="F24:H24"/>
    <mergeCell ref="F25:H25"/>
    <mergeCell ref="C16:D16"/>
    <mergeCell ref="C20:D20"/>
    <mergeCell ref="C21:D21"/>
    <mergeCell ref="C22:D22"/>
    <mergeCell ref="C23:D23"/>
    <mergeCell ref="C24:D24"/>
    <mergeCell ref="C19:D19"/>
    <mergeCell ref="C18:D18"/>
    <mergeCell ref="F15:H15"/>
    <mergeCell ref="F17:H17"/>
    <mergeCell ref="C15:D15"/>
    <mergeCell ref="F23:H23"/>
    <mergeCell ref="F16:H16"/>
    <mergeCell ref="C27:D27"/>
    <mergeCell ref="C26:D26"/>
    <mergeCell ref="C17:D17"/>
    <mergeCell ref="F26:H26"/>
    <mergeCell ref="C42:D42"/>
    <mergeCell ref="F18:H18"/>
    <mergeCell ref="A35:F35"/>
    <mergeCell ref="D32:E32"/>
    <mergeCell ref="A34:F34"/>
    <mergeCell ref="F28:H28"/>
    <mergeCell ref="F29:H29"/>
    <mergeCell ref="F30:H30"/>
    <mergeCell ref="C28:D28"/>
    <mergeCell ref="C29:D29"/>
    <mergeCell ref="C30:D30"/>
    <mergeCell ref="F19:H19"/>
    <mergeCell ref="F20:H20"/>
    <mergeCell ref="F21:H21"/>
    <mergeCell ref="F22:H22"/>
    <mergeCell ref="F27:H27"/>
    <mergeCell ref="F31:H31"/>
    <mergeCell ref="A41:B41"/>
    <mergeCell ref="A40:F40"/>
    <mergeCell ref="C38:D38"/>
    <mergeCell ref="A37:B37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57AA-EFEB-4748-A5E3-0FF7196BF606}">
  <dimension ref="A1:Q41"/>
  <sheetViews>
    <sheetView topLeftCell="A28" zoomScaleNormal="100" workbookViewId="0">
      <selection activeCell="C41" sqref="C41:E41"/>
    </sheetView>
  </sheetViews>
  <sheetFormatPr defaultRowHeight="13.5" x14ac:dyDescent="0.15"/>
  <cols>
    <col min="1" max="1" width="5.625" style="158" customWidth="1"/>
    <col min="2" max="2" width="7.5" customWidth="1"/>
    <col min="3" max="3" width="22.5" customWidth="1"/>
    <col min="4" max="4" width="6.875" customWidth="1"/>
    <col min="5" max="5" width="7.5" customWidth="1"/>
    <col min="6" max="6" width="4.375" customWidth="1"/>
    <col min="7" max="7" width="20" customWidth="1"/>
    <col min="8" max="8" width="2.375" customWidth="1"/>
    <col min="9" max="9" width="4.375" customWidth="1"/>
  </cols>
  <sheetData>
    <row r="1" spans="1:9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</row>
    <row r="2" spans="1:9" ht="7.5" customHeight="1" x14ac:dyDescent="0.15"/>
    <row r="3" spans="1:9" ht="22.5" customHeight="1" x14ac:dyDescent="0.15">
      <c r="C3" s="4" t="s">
        <v>7</v>
      </c>
      <c r="D3" s="147"/>
      <c r="E3" s="214" t="s">
        <v>489</v>
      </c>
      <c r="F3" s="214"/>
      <c r="G3" s="214"/>
      <c r="H3" s="214"/>
      <c r="I3" s="214"/>
    </row>
    <row r="4" spans="1:9" ht="4.5" customHeight="1" x14ac:dyDescent="0.15">
      <c r="C4" s="147"/>
      <c r="D4" s="147"/>
      <c r="F4" s="3"/>
    </row>
    <row r="5" spans="1:9" ht="17.25" x14ac:dyDescent="0.15">
      <c r="B5" s="171"/>
      <c r="C5" t="s">
        <v>146</v>
      </c>
      <c r="E5" s="130"/>
      <c r="F5" s="46"/>
    </row>
    <row r="6" spans="1:9" x14ac:dyDescent="0.15">
      <c r="B6" t="s">
        <v>99</v>
      </c>
      <c r="F6" t="s">
        <v>145</v>
      </c>
      <c r="G6" s="188"/>
    </row>
    <row r="7" spans="1:9" ht="6.75" customHeight="1" thickBot="1" x14ac:dyDescent="0.2"/>
    <row r="8" spans="1:9" ht="21.75" customHeight="1" x14ac:dyDescent="0.15">
      <c r="A8" s="215" t="s">
        <v>81</v>
      </c>
      <c r="B8" s="216"/>
      <c r="C8" s="217" t="str">
        <f>IF(入力シート!B3="","",INDEX(入力シート!$G$2:$L$100,MATCH(入力シート!$B$3,入力シート!$G$2:$G$100,0),4))</f>
        <v/>
      </c>
      <c r="D8" s="218"/>
      <c r="E8" s="219" t="s">
        <v>395</v>
      </c>
      <c r="F8" s="216"/>
      <c r="G8" s="217"/>
      <c r="H8" s="220"/>
      <c r="I8" s="218"/>
    </row>
    <row r="9" spans="1:9" ht="21.75" customHeight="1" x14ac:dyDescent="0.15">
      <c r="A9" s="221" t="s">
        <v>394</v>
      </c>
      <c r="B9" s="210"/>
      <c r="C9" s="211"/>
      <c r="D9" s="222"/>
      <c r="E9" s="223" t="s">
        <v>397</v>
      </c>
      <c r="F9" s="210"/>
      <c r="G9" s="211"/>
      <c r="H9" s="212"/>
      <c r="I9" s="222"/>
    </row>
    <row r="10" spans="1:9" ht="21.75" customHeight="1" x14ac:dyDescent="0.15">
      <c r="A10" s="224" t="s">
        <v>21</v>
      </c>
      <c r="B10" s="223"/>
      <c r="C10" s="211"/>
      <c r="D10" s="222"/>
      <c r="E10" s="225" t="s">
        <v>21</v>
      </c>
      <c r="F10" s="223"/>
      <c r="G10" s="212"/>
      <c r="H10" s="212"/>
      <c r="I10" s="222"/>
    </row>
    <row r="11" spans="1:9" ht="21.75" customHeight="1" x14ac:dyDescent="0.15">
      <c r="A11" s="226" t="s">
        <v>413</v>
      </c>
      <c r="B11" s="227"/>
      <c r="C11" s="230"/>
      <c r="D11" s="231"/>
      <c r="E11" s="232" t="s">
        <v>413</v>
      </c>
      <c r="F11" s="232"/>
      <c r="G11" s="230"/>
      <c r="H11" s="234"/>
      <c r="I11" s="231"/>
    </row>
    <row r="12" spans="1:9" ht="15" customHeight="1" thickBot="1" x14ac:dyDescent="0.2">
      <c r="A12" s="228"/>
      <c r="B12" s="229"/>
      <c r="C12" s="235" t="s">
        <v>428</v>
      </c>
      <c r="D12" s="236"/>
      <c r="E12" s="233"/>
      <c r="F12" s="233"/>
      <c r="G12" s="235" t="s">
        <v>428</v>
      </c>
      <c r="H12" s="237"/>
      <c r="I12" s="236"/>
    </row>
    <row r="13" spans="1:9" ht="21.75" customHeight="1" x14ac:dyDescent="0.15">
      <c r="A13" s="215" t="s">
        <v>2</v>
      </c>
      <c r="B13" s="216"/>
      <c r="C13" s="169"/>
      <c r="D13" s="104" t="s">
        <v>5</v>
      </c>
      <c r="E13" s="101"/>
      <c r="F13" s="169" t="s">
        <v>420</v>
      </c>
      <c r="G13" s="238" t="s">
        <v>429</v>
      </c>
      <c r="H13" s="238"/>
      <c r="I13" s="239"/>
    </row>
    <row r="14" spans="1:9" ht="21.75" customHeight="1" x14ac:dyDescent="0.15">
      <c r="A14" s="221" t="s">
        <v>6</v>
      </c>
      <c r="B14" s="210"/>
      <c r="C14" s="138"/>
      <c r="D14" s="143" t="s">
        <v>5</v>
      </c>
      <c r="E14" s="95"/>
      <c r="F14" s="171" t="s">
        <v>420</v>
      </c>
      <c r="G14" s="207" t="s">
        <v>429</v>
      </c>
      <c r="H14" s="207"/>
      <c r="I14" s="240"/>
    </row>
    <row r="15" spans="1:9" ht="21.75" customHeight="1" thickBot="1" x14ac:dyDescent="0.2">
      <c r="A15" s="241" t="s">
        <v>6</v>
      </c>
      <c r="B15" s="242"/>
      <c r="C15" s="185"/>
      <c r="D15" s="154" t="s">
        <v>5</v>
      </c>
      <c r="E15" s="103"/>
      <c r="F15" s="185" t="s">
        <v>420</v>
      </c>
      <c r="G15" s="243" t="s">
        <v>423</v>
      </c>
      <c r="H15" s="243"/>
      <c r="I15" s="244"/>
    </row>
    <row r="16" spans="1:9" ht="21.75" customHeight="1" x14ac:dyDescent="0.15">
      <c r="A16" s="80" t="s">
        <v>0</v>
      </c>
      <c r="B16" s="140" t="s">
        <v>1</v>
      </c>
      <c r="C16" s="140" t="s">
        <v>3</v>
      </c>
      <c r="D16" s="145" t="s">
        <v>4</v>
      </c>
      <c r="E16" s="143" t="s">
        <v>1</v>
      </c>
      <c r="F16" s="205" t="s">
        <v>3</v>
      </c>
      <c r="G16" s="205"/>
      <c r="H16" s="205" t="s">
        <v>4</v>
      </c>
      <c r="I16" s="245"/>
    </row>
    <row r="17" spans="1:9" ht="21.75" customHeight="1" x14ac:dyDescent="0.15">
      <c r="A17" s="80">
        <v>1</v>
      </c>
      <c r="B17" s="140"/>
      <c r="C17" s="140"/>
      <c r="D17" s="145"/>
      <c r="E17" s="180"/>
      <c r="F17" s="205"/>
      <c r="G17" s="205"/>
      <c r="H17" s="205"/>
      <c r="I17" s="245"/>
    </row>
    <row r="18" spans="1:9" ht="21.75" customHeight="1" x14ac:dyDescent="0.15">
      <c r="A18" s="80">
        <v>2</v>
      </c>
      <c r="B18" s="140"/>
      <c r="C18" s="171"/>
      <c r="D18" s="109"/>
      <c r="E18" s="180"/>
      <c r="F18" s="205"/>
      <c r="G18" s="205"/>
      <c r="H18" s="205"/>
      <c r="I18" s="245"/>
    </row>
    <row r="19" spans="1:9" ht="21.75" customHeight="1" x14ac:dyDescent="0.15">
      <c r="A19" s="80">
        <v>3</v>
      </c>
      <c r="B19" s="140"/>
      <c r="C19" s="171"/>
      <c r="D19" s="109"/>
      <c r="E19" s="180"/>
      <c r="F19" s="205"/>
      <c r="G19" s="205"/>
      <c r="H19" s="205"/>
      <c r="I19" s="245"/>
    </row>
    <row r="20" spans="1:9" ht="21.75" customHeight="1" x14ac:dyDescent="0.15">
      <c r="A20" s="80">
        <v>4</v>
      </c>
      <c r="B20" s="140"/>
      <c r="C20" s="171"/>
      <c r="D20" s="109"/>
      <c r="E20" s="180"/>
      <c r="F20" s="205"/>
      <c r="G20" s="205"/>
      <c r="H20" s="205"/>
      <c r="I20" s="245"/>
    </row>
    <row r="21" spans="1:9" ht="21.75" customHeight="1" x14ac:dyDescent="0.15">
      <c r="A21" s="80">
        <v>5</v>
      </c>
      <c r="B21" s="140"/>
      <c r="C21" s="171"/>
      <c r="D21" s="109"/>
      <c r="E21" s="180"/>
      <c r="F21" s="205"/>
      <c r="G21" s="205"/>
      <c r="H21" s="205"/>
      <c r="I21" s="245"/>
    </row>
    <row r="22" spans="1:9" ht="21.75" customHeight="1" x14ac:dyDescent="0.15">
      <c r="A22" s="80">
        <v>6</v>
      </c>
      <c r="B22" s="140"/>
      <c r="C22" s="171"/>
      <c r="D22" s="109"/>
      <c r="E22" s="180"/>
      <c r="F22" s="205"/>
      <c r="G22" s="205"/>
      <c r="H22" s="205"/>
      <c r="I22" s="245"/>
    </row>
    <row r="23" spans="1:9" ht="21.75" customHeight="1" x14ac:dyDescent="0.15">
      <c r="A23" s="80">
        <v>7</v>
      </c>
      <c r="B23" s="140"/>
      <c r="C23" s="171"/>
      <c r="D23" s="109"/>
      <c r="E23" s="180"/>
      <c r="F23" s="205"/>
      <c r="G23" s="205"/>
      <c r="H23" s="205"/>
      <c r="I23" s="245"/>
    </row>
    <row r="24" spans="1:9" ht="21.75" customHeight="1" x14ac:dyDescent="0.15">
      <c r="A24" s="80">
        <v>8</v>
      </c>
      <c r="B24" s="140"/>
      <c r="C24" s="171"/>
      <c r="D24" s="109"/>
      <c r="E24" s="180"/>
      <c r="F24" s="205"/>
      <c r="G24" s="205"/>
      <c r="H24" s="205"/>
      <c r="I24" s="245"/>
    </row>
    <row r="25" spans="1:9" ht="21.75" customHeight="1" x14ac:dyDescent="0.15">
      <c r="A25" s="80">
        <v>9</v>
      </c>
      <c r="B25" s="140"/>
      <c r="C25" s="171"/>
      <c r="D25" s="109"/>
      <c r="E25" s="180"/>
      <c r="F25" s="205"/>
      <c r="G25" s="205"/>
      <c r="H25" s="205"/>
      <c r="I25" s="245"/>
    </row>
    <row r="26" spans="1:9" ht="21.75" customHeight="1" x14ac:dyDescent="0.15">
      <c r="A26" s="80">
        <v>10</v>
      </c>
      <c r="B26" s="140"/>
      <c r="C26" s="171"/>
      <c r="D26" s="109"/>
      <c r="E26" s="180"/>
      <c r="F26" s="205"/>
      <c r="G26" s="205"/>
      <c r="H26" s="205"/>
      <c r="I26" s="245"/>
    </row>
    <row r="27" spans="1:9" ht="21.75" customHeight="1" x14ac:dyDescent="0.15">
      <c r="A27" s="80">
        <v>11</v>
      </c>
      <c r="B27" s="140"/>
      <c r="C27" s="171"/>
      <c r="D27" s="109"/>
      <c r="E27" s="180"/>
      <c r="F27" s="205"/>
      <c r="G27" s="205"/>
      <c r="H27" s="205"/>
      <c r="I27" s="245"/>
    </row>
    <row r="28" spans="1:9" ht="21.75" customHeight="1" x14ac:dyDescent="0.15">
      <c r="A28" s="80">
        <v>12</v>
      </c>
      <c r="B28" s="140"/>
      <c r="C28" s="171"/>
      <c r="D28" s="109"/>
      <c r="E28" s="180"/>
      <c r="F28" s="205"/>
      <c r="G28" s="205"/>
      <c r="H28" s="205"/>
      <c r="I28" s="245"/>
    </row>
    <row r="29" spans="1:9" ht="21.75" customHeight="1" x14ac:dyDescent="0.15">
      <c r="A29" s="80">
        <v>13</v>
      </c>
      <c r="B29" s="140"/>
      <c r="C29" s="171"/>
      <c r="D29" s="109"/>
      <c r="E29" s="180"/>
      <c r="F29" s="205"/>
      <c r="G29" s="205"/>
      <c r="H29" s="205"/>
      <c r="I29" s="245"/>
    </row>
    <row r="30" spans="1:9" ht="21.75" customHeight="1" x14ac:dyDescent="0.15">
      <c r="A30" s="80">
        <v>14</v>
      </c>
      <c r="B30" s="140"/>
      <c r="C30" s="171"/>
      <c r="D30" s="109"/>
      <c r="E30" s="180"/>
      <c r="F30" s="205"/>
      <c r="G30" s="205"/>
      <c r="H30" s="205"/>
      <c r="I30" s="245"/>
    </row>
    <row r="31" spans="1:9" ht="21.75" customHeight="1" x14ac:dyDescent="0.15">
      <c r="A31" s="80">
        <v>15</v>
      </c>
      <c r="B31" s="140"/>
      <c r="C31" s="171"/>
      <c r="D31" s="109"/>
      <c r="E31" s="180"/>
      <c r="F31" s="205"/>
      <c r="G31" s="205"/>
      <c r="H31" s="205"/>
      <c r="I31" s="245"/>
    </row>
    <row r="32" spans="1:9" ht="21.75" customHeight="1" x14ac:dyDescent="0.15">
      <c r="A32" s="80">
        <v>16</v>
      </c>
      <c r="B32" s="140"/>
      <c r="C32" s="171"/>
      <c r="D32" s="109"/>
      <c r="E32" s="180"/>
      <c r="F32" s="205"/>
      <c r="G32" s="205"/>
      <c r="H32" s="205"/>
      <c r="I32" s="245"/>
    </row>
    <row r="33" spans="1:17" ht="21.75" customHeight="1" x14ac:dyDescent="0.15">
      <c r="A33" s="80">
        <v>17</v>
      </c>
      <c r="B33" s="140"/>
      <c r="C33" s="171"/>
      <c r="D33" s="109"/>
      <c r="E33" s="180"/>
      <c r="F33" s="205"/>
      <c r="G33" s="205"/>
      <c r="H33" s="205"/>
      <c r="I33" s="245"/>
    </row>
    <row r="34" spans="1:17" ht="21.75" customHeight="1" thickBot="1" x14ac:dyDescent="0.2">
      <c r="A34" s="81">
        <v>18</v>
      </c>
      <c r="B34" s="150"/>
      <c r="C34" s="185"/>
      <c r="D34" s="110"/>
      <c r="E34" s="184"/>
      <c r="F34" s="247"/>
      <c r="G34" s="247"/>
      <c r="H34" s="247"/>
      <c r="I34" s="248"/>
    </row>
    <row r="35" spans="1:17" ht="6" customHeight="1" x14ac:dyDescent="0.15"/>
    <row r="36" spans="1:17" x14ac:dyDescent="0.15">
      <c r="A36" s="249" t="s">
        <v>102</v>
      </c>
      <c r="B36" s="249"/>
      <c r="C36" s="249"/>
      <c r="D36" s="249"/>
      <c r="E36" s="249"/>
      <c r="F36" s="249"/>
      <c r="G36" s="249"/>
    </row>
    <row r="37" spans="1:17" ht="7.5" customHeight="1" x14ac:dyDescent="0.15"/>
    <row r="38" spans="1:17" x14ac:dyDescent="0.15">
      <c r="A38" s="199" t="s">
        <v>496</v>
      </c>
      <c r="B38" s="199"/>
      <c r="C38" s="199"/>
      <c r="D38" s="199"/>
      <c r="E38" s="199"/>
      <c r="F38" s="199"/>
      <c r="G38" s="199"/>
      <c r="H38" s="199"/>
      <c r="I38" s="199"/>
      <c r="L38" s="199"/>
      <c r="M38" s="199"/>
      <c r="N38" s="199"/>
      <c r="O38" s="199"/>
      <c r="P38" s="199"/>
      <c r="Q38" s="199"/>
    </row>
    <row r="39" spans="1:17" ht="8.25" customHeight="1" x14ac:dyDescent="0.15"/>
    <row r="40" spans="1:17" x14ac:dyDescent="0.15">
      <c r="A40" s="198" t="str">
        <f>"令和"&amp;入力シート!B1&amp;"年"</f>
        <v>令和4年</v>
      </c>
      <c r="B40" s="198"/>
      <c r="C40" t="s">
        <v>406</v>
      </c>
    </row>
    <row r="41" spans="1:17" x14ac:dyDescent="0.15">
      <c r="B41" s="136"/>
      <c r="C41" s="246" t="str">
        <f>IF(入力シート!B3="","",INDEX(入力シート!$G$2:$L$100,MATCH(入力シート!$B$3,入力シート!$G$2:$G$100,0),4))&amp;"中学校体育連盟"</f>
        <v>中学校体育連盟</v>
      </c>
      <c r="D41" s="246"/>
      <c r="E41" s="246"/>
      <c r="F41" s="158" t="s">
        <v>11</v>
      </c>
      <c r="G41" s="137" t="str">
        <f>IF(入力シート!B3="","",INDEX(入力シート!$G$2:$L$100,MATCH(入力シート!$B$3,入力シート!$G$2:$G$100,0),5))</f>
        <v/>
      </c>
      <c r="H41" s="158"/>
      <c r="I41" s="140" t="s">
        <v>12</v>
      </c>
    </row>
  </sheetData>
  <mergeCells count="69">
    <mergeCell ref="L38:Q38"/>
    <mergeCell ref="A40:B40"/>
    <mergeCell ref="C41:E41"/>
    <mergeCell ref="F34:G34"/>
    <mergeCell ref="H34:I34"/>
    <mergeCell ref="A36:G36"/>
    <mergeCell ref="A38:I38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A13:B13"/>
    <mergeCell ref="G13:I13"/>
    <mergeCell ref="A14:B14"/>
    <mergeCell ref="G14:I14"/>
    <mergeCell ref="A15:B15"/>
    <mergeCell ref="G15:I15"/>
    <mergeCell ref="A11:B12"/>
    <mergeCell ref="C11:D11"/>
    <mergeCell ref="E11:F12"/>
    <mergeCell ref="G11:I11"/>
    <mergeCell ref="C12:D12"/>
    <mergeCell ref="G12:I12"/>
    <mergeCell ref="A9:B9"/>
    <mergeCell ref="C9:D9"/>
    <mergeCell ref="E9:F9"/>
    <mergeCell ref="G9:I9"/>
    <mergeCell ref="A10:B10"/>
    <mergeCell ref="C10:D10"/>
    <mergeCell ref="E10:F10"/>
    <mergeCell ref="G10:I10"/>
    <mergeCell ref="A1:G1"/>
    <mergeCell ref="E3:I3"/>
    <mergeCell ref="A8:B8"/>
    <mergeCell ref="C8:D8"/>
    <mergeCell ref="E8:F8"/>
    <mergeCell ref="G8:I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topLeftCell="A16" workbookViewId="0">
      <selection activeCell="G41" sqref="G41:J41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7.5" customHeight="1" x14ac:dyDescent="0.15"/>
    <row r="3" spans="1:13" ht="22.5" customHeight="1" x14ac:dyDescent="0.15">
      <c r="B3" s="272" t="s">
        <v>524</v>
      </c>
      <c r="C3" s="273"/>
      <c r="D3" s="173"/>
      <c r="E3" s="274" t="s">
        <v>489</v>
      </c>
      <c r="F3" s="274"/>
      <c r="G3" s="274"/>
      <c r="H3" s="274"/>
      <c r="I3" s="274"/>
      <c r="J3" s="274"/>
    </row>
    <row r="4" spans="1:13" ht="4.5" customHeight="1" x14ac:dyDescent="0.15">
      <c r="C4" s="49"/>
      <c r="D4" s="49"/>
      <c r="F4" s="3"/>
    </row>
    <row r="5" spans="1:13" ht="17.25" x14ac:dyDescent="0.15">
      <c r="B5" s="6"/>
      <c r="C5" s="45" t="s">
        <v>146</v>
      </c>
      <c r="D5" s="45"/>
      <c r="E5" s="13"/>
      <c r="F5" s="46"/>
    </row>
    <row r="6" spans="1:13" x14ac:dyDescent="0.15">
      <c r="B6" t="s">
        <v>99</v>
      </c>
      <c r="F6" t="s">
        <v>145</v>
      </c>
      <c r="G6" s="34"/>
      <c r="H6" s="2"/>
      <c r="I6" s="2"/>
    </row>
    <row r="7" spans="1:13" ht="6.75" customHeight="1" thickBot="1" x14ac:dyDescent="0.2">
      <c r="G7" s="24"/>
      <c r="H7" s="24"/>
      <c r="I7" s="24"/>
    </row>
    <row r="8" spans="1:13" ht="21.75" customHeight="1" x14ac:dyDescent="0.15">
      <c r="A8" s="215" t="s">
        <v>81</v>
      </c>
      <c r="B8" s="216"/>
      <c r="C8" s="217" t="str">
        <f>IF(入力シート!B3="","",INDEX(入力シート!$G$2:$L$100,MATCH(入力シート!$B$3,入力シート!$G$2:$G$100,0),4))</f>
        <v/>
      </c>
      <c r="D8" s="218"/>
      <c r="E8" s="219" t="s">
        <v>395</v>
      </c>
      <c r="F8" s="216"/>
      <c r="G8" s="254"/>
      <c r="H8" s="254"/>
      <c r="I8" s="254"/>
      <c r="J8" s="254"/>
      <c r="K8" s="254"/>
      <c r="L8" s="254"/>
      <c r="M8" s="255"/>
    </row>
    <row r="9" spans="1:13" ht="21.75" customHeight="1" x14ac:dyDescent="0.15">
      <c r="A9" s="221" t="s">
        <v>394</v>
      </c>
      <c r="B9" s="210"/>
      <c r="C9" s="211"/>
      <c r="D9" s="222"/>
      <c r="E9" s="223" t="s">
        <v>397</v>
      </c>
      <c r="F9" s="210"/>
      <c r="G9" s="264"/>
      <c r="H9" s="200"/>
      <c r="I9" s="200"/>
      <c r="J9" s="205" t="s">
        <v>509</v>
      </c>
      <c r="K9" s="205"/>
      <c r="L9" s="205"/>
      <c r="M9" s="245"/>
    </row>
    <row r="10" spans="1:13" ht="21.75" customHeight="1" x14ac:dyDescent="0.15">
      <c r="A10" s="224" t="s">
        <v>21</v>
      </c>
      <c r="B10" s="223"/>
      <c r="C10" s="211"/>
      <c r="D10" s="222"/>
      <c r="E10" s="225" t="s">
        <v>21</v>
      </c>
      <c r="F10" s="223"/>
      <c r="G10" s="234"/>
      <c r="H10" s="234"/>
      <c r="I10" s="234"/>
      <c r="J10" s="205" t="s">
        <v>510</v>
      </c>
      <c r="K10" s="205"/>
      <c r="L10" s="262"/>
      <c r="M10" s="263"/>
    </row>
    <row r="11" spans="1:13" ht="21.75" customHeight="1" x14ac:dyDescent="0.15">
      <c r="A11" s="226" t="s">
        <v>413</v>
      </c>
      <c r="B11" s="227"/>
      <c r="C11" s="230"/>
      <c r="D11" s="231"/>
      <c r="E11" s="232" t="s">
        <v>413</v>
      </c>
      <c r="F11" s="232"/>
      <c r="G11" s="230"/>
      <c r="H11" s="234"/>
      <c r="I11" s="275"/>
      <c r="J11" s="213" t="s">
        <v>518</v>
      </c>
      <c r="K11" s="211"/>
      <c r="L11" s="230"/>
      <c r="M11" s="231"/>
    </row>
    <row r="12" spans="1:13" ht="15" customHeight="1" thickBot="1" x14ac:dyDescent="0.2">
      <c r="A12" s="265"/>
      <c r="B12" s="266"/>
      <c r="C12" s="267" t="s">
        <v>428</v>
      </c>
      <c r="D12" s="268"/>
      <c r="E12" s="276"/>
      <c r="F12" s="276"/>
      <c r="G12" s="267" t="s">
        <v>428</v>
      </c>
      <c r="H12" s="277"/>
      <c r="I12" s="277"/>
      <c r="J12" s="247"/>
      <c r="K12" s="247"/>
      <c r="L12" s="252" t="s">
        <v>511</v>
      </c>
      <c r="M12" s="253"/>
    </row>
    <row r="13" spans="1:13" ht="21.75" customHeight="1" x14ac:dyDescent="0.15">
      <c r="A13" s="215" t="s">
        <v>2</v>
      </c>
      <c r="B13" s="216"/>
      <c r="C13" s="100"/>
      <c r="D13" s="104" t="s">
        <v>5</v>
      </c>
      <c r="E13" s="217"/>
      <c r="F13" s="269"/>
      <c r="G13" s="176" t="s">
        <v>514</v>
      </c>
      <c r="H13" s="256" t="s">
        <v>512</v>
      </c>
      <c r="I13" s="256"/>
      <c r="J13" s="256"/>
      <c r="K13" s="256"/>
      <c r="L13" s="256"/>
      <c r="M13" s="257"/>
    </row>
    <row r="14" spans="1:13" ht="21.75" customHeight="1" x14ac:dyDescent="0.15">
      <c r="A14" s="221" t="s">
        <v>6</v>
      </c>
      <c r="B14" s="210"/>
      <c r="C14" s="138"/>
      <c r="D14" s="143" t="s">
        <v>5</v>
      </c>
      <c r="E14" s="206"/>
      <c r="F14" s="208"/>
      <c r="G14" s="174" t="s">
        <v>514</v>
      </c>
      <c r="H14" s="258" t="s">
        <v>512</v>
      </c>
      <c r="I14" s="258"/>
      <c r="J14" s="258"/>
      <c r="K14" s="258"/>
      <c r="L14" s="258"/>
      <c r="M14" s="259"/>
    </row>
    <row r="15" spans="1:13" ht="21.75" customHeight="1" thickBot="1" x14ac:dyDescent="0.2">
      <c r="A15" s="241" t="s">
        <v>6</v>
      </c>
      <c r="B15" s="242"/>
      <c r="C15" s="83"/>
      <c r="D15" s="154" t="s">
        <v>5</v>
      </c>
      <c r="E15" s="270"/>
      <c r="F15" s="271"/>
      <c r="G15" s="175" t="s">
        <v>514</v>
      </c>
      <c r="H15" s="260" t="s">
        <v>513</v>
      </c>
      <c r="I15" s="260"/>
      <c r="J15" s="260"/>
      <c r="K15" s="260"/>
      <c r="L15" s="260"/>
      <c r="M15" s="261"/>
    </row>
    <row r="16" spans="1:13" ht="21.75" customHeight="1" x14ac:dyDescent="0.15">
      <c r="A16" s="98" t="s">
        <v>0</v>
      </c>
      <c r="B16" s="96" t="s">
        <v>1</v>
      </c>
      <c r="C16" s="96" t="s">
        <v>3</v>
      </c>
      <c r="D16" s="99" t="s">
        <v>4</v>
      </c>
      <c r="E16" s="177" t="s">
        <v>1</v>
      </c>
      <c r="F16" s="254" t="s">
        <v>3</v>
      </c>
      <c r="G16" s="254"/>
      <c r="H16" s="254" t="s">
        <v>4</v>
      </c>
      <c r="I16" s="255"/>
      <c r="J16" s="181" t="s">
        <v>515</v>
      </c>
      <c r="K16" s="254" t="s">
        <v>516</v>
      </c>
      <c r="L16" s="254"/>
      <c r="M16" s="157" t="s">
        <v>517</v>
      </c>
    </row>
    <row r="17" spans="1:13" ht="26.25" customHeight="1" x14ac:dyDescent="0.15">
      <c r="A17" s="80">
        <v>1</v>
      </c>
      <c r="B17" s="7"/>
      <c r="C17" s="7"/>
      <c r="D17" s="70"/>
      <c r="E17" s="178"/>
      <c r="F17" s="205"/>
      <c r="G17" s="205"/>
      <c r="H17" s="205"/>
      <c r="I17" s="245"/>
      <c r="J17" s="170"/>
      <c r="K17" s="211"/>
      <c r="L17" s="213"/>
      <c r="M17" s="109"/>
    </row>
    <row r="18" spans="1:13" ht="26.45" customHeight="1" x14ac:dyDescent="0.15">
      <c r="A18" s="80">
        <v>2</v>
      </c>
      <c r="B18" s="7"/>
      <c r="C18" s="54"/>
      <c r="D18" s="85"/>
      <c r="E18" s="178"/>
      <c r="F18" s="205"/>
      <c r="G18" s="205"/>
      <c r="H18" s="205"/>
      <c r="I18" s="245"/>
      <c r="J18" s="170"/>
      <c r="K18" s="211"/>
      <c r="L18" s="213"/>
      <c r="M18" s="109"/>
    </row>
    <row r="19" spans="1:13" ht="26.45" customHeight="1" x14ac:dyDescent="0.15">
      <c r="A19" s="80">
        <v>3</v>
      </c>
      <c r="B19" s="7"/>
      <c r="C19" s="54"/>
      <c r="D19" s="85"/>
      <c r="E19" s="178"/>
      <c r="F19" s="205"/>
      <c r="G19" s="205"/>
      <c r="H19" s="205"/>
      <c r="I19" s="245"/>
      <c r="J19" s="170"/>
      <c r="K19" s="211"/>
      <c r="L19" s="213"/>
      <c r="M19" s="109"/>
    </row>
    <row r="20" spans="1:13" ht="26.45" customHeight="1" x14ac:dyDescent="0.15">
      <c r="A20" s="80">
        <v>4</v>
      </c>
      <c r="B20" s="7"/>
      <c r="C20" s="54"/>
      <c r="D20" s="85"/>
      <c r="E20" s="178"/>
      <c r="F20" s="205"/>
      <c r="G20" s="205"/>
      <c r="H20" s="205"/>
      <c r="I20" s="245"/>
      <c r="J20" s="170"/>
      <c r="K20" s="211"/>
      <c r="L20" s="213"/>
      <c r="M20" s="109"/>
    </row>
    <row r="21" spans="1:13" ht="26.45" customHeight="1" x14ac:dyDescent="0.15">
      <c r="A21" s="80">
        <v>5</v>
      </c>
      <c r="B21" s="7"/>
      <c r="C21" s="54"/>
      <c r="D21" s="85"/>
      <c r="E21" s="178"/>
      <c r="F21" s="205"/>
      <c r="G21" s="205"/>
      <c r="H21" s="205"/>
      <c r="I21" s="245"/>
      <c r="J21" s="170"/>
      <c r="K21" s="211"/>
      <c r="L21" s="213"/>
      <c r="M21" s="109"/>
    </row>
    <row r="22" spans="1:13" ht="26.45" customHeight="1" x14ac:dyDescent="0.15">
      <c r="A22" s="80">
        <v>6</v>
      </c>
      <c r="B22" s="7"/>
      <c r="C22" s="54"/>
      <c r="D22" s="85"/>
      <c r="E22" s="178"/>
      <c r="F22" s="205"/>
      <c r="G22" s="205"/>
      <c r="H22" s="205"/>
      <c r="I22" s="245"/>
      <c r="J22" s="170"/>
      <c r="K22" s="211"/>
      <c r="L22" s="213"/>
      <c r="M22" s="109"/>
    </row>
    <row r="23" spans="1:13" ht="26.45" customHeight="1" x14ac:dyDescent="0.15">
      <c r="A23" s="80">
        <v>7</v>
      </c>
      <c r="B23" s="7"/>
      <c r="C23" s="54"/>
      <c r="D23" s="85"/>
      <c r="E23" s="178"/>
      <c r="F23" s="205"/>
      <c r="G23" s="205"/>
      <c r="H23" s="205"/>
      <c r="I23" s="245"/>
      <c r="J23" s="170"/>
      <c r="K23" s="211"/>
      <c r="L23" s="213"/>
      <c r="M23" s="109"/>
    </row>
    <row r="24" spans="1:13" ht="26.45" customHeight="1" x14ac:dyDescent="0.15">
      <c r="A24" s="80">
        <v>8</v>
      </c>
      <c r="B24" s="7"/>
      <c r="C24" s="54"/>
      <c r="D24" s="85"/>
      <c r="E24" s="178"/>
      <c r="F24" s="205"/>
      <c r="G24" s="205"/>
      <c r="H24" s="205"/>
      <c r="I24" s="245"/>
      <c r="J24" s="170"/>
      <c r="K24" s="211"/>
      <c r="L24" s="213"/>
      <c r="M24" s="109"/>
    </row>
    <row r="25" spans="1:13" ht="26.45" customHeight="1" x14ac:dyDescent="0.15">
      <c r="A25" s="80">
        <v>9</v>
      </c>
      <c r="B25" s="7"/>
      <c r="C25" s="54"/>
      <c r="D25" s="85"/>
      <c r="E25" s="178"/>
      <c r="F25" s="205"/>
      <c r="G25" s="205"/>
      <c r="H25" s="205"/>
      <c r="I25" s="245"/>
      <c r="J25" s="170"/>
      <c r="K25" s="211"/>
      <c r="L25" s="213"/>
      <c r="M25" s="109"/>
    </row>
    <row r="26" spans="1:13" ht="26.45" customHeight="1" x14ac:dyDescent="0.15">
      <c r="A26" s="80">
        <v>10</v>
      </c>
      <c r="B26" s="7"/>
      <c r="C26" s="54"/>
      <c r="D26" s="85"/>
      <c r="E26" s="178"/>
      <c r="F26" s="205"/>
      <c r="G26" s="205"/>
      <c r="H26" s="205"/>
      <c r="I26" s="245"/>
      <c r="J26" s="170"/>
      <c r="K26" s="211"/>
      <c r="L26" s="213"/>
      <c r="M26" s="109"/>
    </row>
    <row r="27" spans="1:13" ht="26.45" customHeight="1" x14ac:dyDescent="0.15">
      <c r="A27" s="80">
        <v>11</v>
      </c>
      <c r="B27" s="7"/>
      <c r="C27" s="54"/>
      <c r="D27" s="85"/>
      <c r="E27" s="178"/>
      <c r="F27" s="205"/>
      <c r="G27" s="205"/>
      <c r="H27" s="205"/>
      <c r="I27" s="245"/>
      <c r="J27" s="170"/>
      <c r="K27" s="211"/>
      <c r="L27" s="213"/>
      <c r="M27" s="109"/>
    </row>
    <row r="28" spans="1:13" ht="26.45" customHeight="1" x14ac:dyDescent="0.15">
      <c r="A28" s="80">
        <v>12</v>
      </c>
      <c r="B28" s="7"/>
      <c r="C28" s="54"/>
      <c r="D28" s="85"/>
      <c r="E28" s="178"/>
      <c r="F28" s="205"/>
      <c r="G28" s="205"/>
      <c r="H28" s="205"/>
      <c r="I28" s="245"/>
      <c r="J28" s="170"/>
      <c r="K28" s="211"/>
      <c r="L28" s="213"/>
      <c r="M28" s="109"/>
    </row>
    <row r="29" spans="1:13" ht="26.45" customHeight="1" x14ac:dyDescent="0.15">
      <c r="A29" s="80">
        <v>13</v>
      </c>
      <c r="B29" s="7"/>
      <c r="C29" s="54"/>
      <c r="D29" s="85"/>
      <c r="E29" s="178"/>
      <c r="F29" s="205"/>
      <c r="G29" s="205"/>
      <c r="H29" s="205"/>
      <c r="I29" s="245"/>
      <c r="J29" s="170"/>
      <c r="K29" s="211"/>
      <c r="L29" s="213"/>
      <c r="M29" s="109"/>
    </row>
    <row r="30" spans="1:13" ht="26.45" customHeight="1" x14ac:dyDescent="0.15">
      <c r="A30" s="80">
        <v>14</v>
      </c>
      <c r="B30" s="7"/>
      <c r="C30" s="54"/>
      <c r="D30" s="85"/>
      <c r="E30" s="178"/>
      <c r="F30" s="205"/>
      <c r="G30" s="205"/>
      <c r="H30" s="205"/>
      <c r="I30" s="245"/>
      <c r="J30" s="170"/>
      <c r="K30" s="211"/>
      <c r="L30" s="213"/>
      <c r="M30" s="109"/>
    </row>
    <row r="31" spans="1:13" ht="26.45" customHeight="1" x14ac:dyDescent="0.15">
      <c r="A31" s="80">
        <v>15</v>
      </c>
      <c r="B31" s="7"/>
      <c r="C31" s="54"/>
      <c r="D31" s="85"/>
      <c r="E31" s="178"/>
      <c r="F31" s="205"/>
      <c r="G31" s="205"/>
      <c r="H31" s="205"/>
      <c r="I31" s="245"/>
      <c r="J31" s="170"/>
      <c r="K31" s="211"/>
      <c r="L31" s="213"/>
      <c r="M31" s="109"/>
    </row>
    <row r="32" spans="1:13" ht="26.45" customHeight="1" x14ac:dyDescent="0.15">
      <c r="A32" s="80">
        <v>16</v>
      </c>
      <c r="B32" s="7"/>
      <c r="C32" s="54"/>
      <c r="D32" s="85"/>
      <c r="E32" s="178"/>
      <c r="F32" s="205"/>
      <c r="G32" s="205"/>
      <c r="H32" s="205"/>
      <c r="I32" s="245"/>
      <c r="J32" s="170"/>
      <c r="K32" s="211"/>
      <c r="L32" s="213"/>
      <c r="M32" s="109"/>
    </row>
    <row r="33" spans="1:17" ht="26.45" customHeight="1" x14ac:dyDescent="0.15">
      <c r="A33" s="80">
        <v>17</v>
      </c>
      <c r="B33" s="7"/>
      <c r="C33" s="54"/>
      <c r="D33" s="85"/>
      <c r="E33" s="178"/>
      <c r="F33" s="205"/>
      <c r="G33" s="205"/>
      <c r="H33" s="205"/>
      <c r="I33" s="245"/>
      <c r="J33" s="170"/>
      <c r="K33" s="211"/>
      <c r="L33" s="213"/>
      <c r="M33" s="109"/>
    </row>
    <row r="34" spans="1:17" ht="26.45" customHeight="1" thickBot="1" x14ac:dyDescent="0.2">
      <c r="A34" s="81">
        <v>18</v>
      </c>
      <c r="B34" s="82"/>
      <c r="C34" s="83"/>
      <c r="D34" s="86"/>
      <c r="E34" s="179"/>
      <c r="F34" s="247"/>
      <c r="G34" s="247"/>
      <c r="H34" s="247"/>
      <c r="I34" s="248"/>
      <c r="J34" s="182"/>
      <c r="K34" s="250"/>
      <c r="L34" s="251"/>
      <c r="M34" s="110"/>
    </row>
    <row r="35" spans="1:17" ht="6" customHeight="1" x14ac:dyDescent="0.15"/>
    <row r="36" spans="1:17" x14ac:dyDescent="0.15">
      <c r="A36" s="204" t="s">
        <v>102</v>
      </c>
      <c r="B36" s="204"/>
      <c r="C36" s="204"/>
      <c r="D36" s="204"/>
      <c r="E36" s="204"/>
      <c r="F36" s="204"/>
      <c r="G36" s="204"/>
    </row>
    <row r="37" spans="1:17" ht="7.5" customHeight="1" x14ac:dyDescent="0.15"/>
    <row r="38" spans="1:17" x14ac:dyDescent="0.15">
      <c r="A38" s="199" t="s">
        <v>520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30"/>
      <c r="O38" s="130"/>
      <c r="P38" s="130"/>
      <c r="Q38" s="130"/>
    </row>
    <row r="39" spans="1:17" ht="8.25" customHeight="1" x14ac:dyDescent="0.15"/>
    <row r="40" spans="1:17" x14ac:dyDescent="0.15">
      <c r="A40" s="198" t="str">
        <f>"令和"&amp;入力シート!B1&amp;"年"</f>
        <v>令和4年</v>
      </c>
      <c r="B40" s="198"/>
      <c r="C40" t="s">
        <v>406</v>
      </c>
    </row>
    <row r="41" spans="1:17" x14ac:dyDescent="0.15">
      <c r="B41" s="42"/>
      <c r="C41" s="246" t="str">
        <f>IF(入力シート!B3="","",INDEX(入力シート!$G$2:$L$100,MATCH(入力シート!$B$3,入力シート!$G$2:$G$100,0),4))&amp;"中学校体育連盟"</f>
        <v>中学校体育連盟</v>
      </c>
      <c r="D41" s="246"/>
      <c r="E41" s="279" t="s">
        <v>11</v>
      </c>
      <c r="F41" s="279"/>
      <c r="G41" s="200" t="str">
        <f>IF(入力シート!B3="","",INDEX(入力シート!$G$2:$L$100,MATCH(入力シート!$B$3,入力シート!$G$2:$G$100,0),5))</f>
        <v/>
      </c>
      <c r="H41" s="200"/>
      <c r="I41" s="200"/>
      <c r="J41" s="278"/>
      <c r="K41" s="140" t="s">
        <v>519</v>
      </c>
    </row>
  </sheetData>
  <mergeCells count="100">
    <mergeCell ref="F21:G21"/>
    <mergeCell ref="F22:G22"/>
    <mergeCell ref="G41:J41"/>
    <mergeCell ref="E41:F41"/>
    <mergeCell ref="C41:D41"/>
    <mergeCell ref="H30:I30"/>
    <mergeCell ref="H34:I34"/>
    <mergeCell ref="H33:I33"/>
    <mergeCell ref="F33:G33"/>
    <mergeCell ref="F34:G34"/>
    <mergeCell ref="F32:G32"/>
    <mergeCell ref="F31:G31"/>
    <mergeCell ref="F30:G30"/>
    <mergeCell ref="H32:I32"/>
    <mergeCell ref="H31:I31"/>
    <mergeCell ref="A1:M1"/>
    <mergeCell ref="H29:I29"/>
    <mergeCell ref="H21:I21"/>
    <mergeCell ref="H22:I22"/>
    <mergeCell ref="F17:G17"/>
    <mergeCell ref="F18:G18"/>
    <mergeCell ref="F26:G26"/>
    <mergeCell ref="E10:F10"/>
    <mergeCell ref="G11:I11"/>
    <mergeCell ref="H26:I26"/>
    <mergeCell ref="E11:F12"/>
    <mergeCell ref="G12:I12"/>
    <mergeCell ref="F19:G19"/>
    <mergeCell ref="H25:I25"/>
    <mergeCell ref="H28:I28"/>
    <mergeCell ref="H23:I23"/>
    <mergeCell ref="B3:C3"/>
    <mergeCell ref="E3:J3"/>
    <mergeCell ref="A40:B40"/>
    <mergeCell ref="A36:G36"/>
    <mergeCell ref="A38:M38"/>
    <mergeCell ref="H27:I27"/>
    <mergeCell ref="H24:I24"/>
    <mergeCell ref="F29:G29"/>
    <mergeCell ref="F24:G24"/>
    <mergeCell ref="F25:G25"/>
    <mergeCell ref="A14:B14"/>
    <mergeCell ref="A15:B15"/>
    <mergeCell ref="C11:D11"/>
    <mergeCell ref="A13:B13"/>
    <mergeCell ref="F23:G23"/>
    <mergeCell ref="F20:G20"/>
    <mergeCell ref="A8:B8"/>
    <mergeCell ref="E8:F8"/>
    <mergeCell ref="A9:B9"/>
    <mergeCell ref="C8:D8"/>
    <mergeCell ref="C9:D9"/>
    <mergeCell ref="E9:F9"/>
    <mergeCell ref="A10:B10"/>
    <mergeCell ref="C10:D10"/>
    <mergeCell ref="G10:I10"/>
    <mergeCell ref="F27:G27"/>
    <mergeCell ref="F28:G28"/>
    <mergeCell ref="H17:I17"/>
    <mergeCell ref="H18:I18"/>
    <mergeCell ref="H19:I19"/>
    <mergeCell ref="H20:I20"/>
    <mergeCell ref="H16:I16"/>
    <mergeCell ref="F16:G16"/>
    <mergeCell ref="A11:B12"/>
    <mergeCell ref="C12:D12"/>
    <mergeCell ref="E13:F13"/>
    <mergeCell ref="E14:F14"/>
    <mergeCell ref="E15:F15"/>
    <mergeCell ref="L12:M12"/>
    <mergeCell ref="G8:M8"/>
    <mergeCell ref="K17:L17"/>
    <mergeCell ref="K18:L18"/>
    <mergeCell ref="K19:L19"/>
    <mergeCell ref="K16:L16"/>
    <mergeCell ref="J10:K10"/>
    <mergeCell ref="H13:M13"/>
    <mergeCell ref="H14:M14"/>
    <mergeCell ref="J9:K9"/>
    <mergeCell ref="L9:M9"/>
    <mergeCell ref="H15:M15"/>
    <mergeCell ref="J11:K12"/>
    <mergeCell ref="L10:M10"/>
    <mergeCell ref="L11:M11"/>
    <mergeCell ref="G9:I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28" workbookViewId="0">
      <selection activeCell="R11" sqref="R1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</row>
    <row r="2" spans="1:8" ht="9" customHeight="1" x14ac:dyDescent="0.15"/>
    <row r="3" spans="1:8" ht="20.25" customHeight="1" x14ac:dyDescent="0.15">
      <c r="C3" s="21" t="s">
        <v>14</v>
      </c>
      <c r="E3" s="3" t="s">
        <v>8</v>
      </c>
    </row>
    <row r="4" spans="1:8" ht="9" customHeight="1" x14ac:dyDescent="0.15"/>
    <row r="5" spans="1:8" ht="18.75" customHeight="1" x14ac:dyDescent="0.15">
      <c r="B5" s="6"/>
      <c r="C5" s="282" t="s">
        <v>143</v>
      </c>
      <c r="D5" s="283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284" t="s">
        <v>144</v>
      </c>
      <c r="F6" s="284"/>
      <c r="G6" s="13"/>
      <c r="H6" s="13"/>
    </row>
    <row r="7" spans="1:8" ht="21.7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</row>
    <row r="8" spans="1:8" ht="21.75" customHeight="1" x14ac:dyDescent="0.15">
      <c r="A8" s="210" t="s">
        <v>413</v>
      </c>
      <c r="B8" s="210"/>
      <c r="C8" s="6" t="s">
        <v>414</v>
      </c>
      <c r="D8" s="7" t="s">
        <v>420</v>
      </c>
      <c r="E8" s="207" t="s">
        <v>431</v>
      </c>
      <c r="F8" s="207"/>
      <c r="G8" s="207"/>
      <c r="H8" s="208"/>
    </row>
    <row r="9" spans="1:8" ht="21.75" customHeight="1" x14ac:dyDescent="0.15">
      <c r="A9" s="210" t="s">
        <v>2</v>
      </c>
      <c r="B9" s="210"/>
      <c r="C9" s="6"/>
      <c r="D9" s="7" t="s">
        <v>420</v>
      </c>
      <c r="E9" s="207" t="s">
        <v>430</v>
      </c>
      <c r="F9" s="207"/>
      <c r="G9" s="207"/>
      <c r="H9" s="208"/>
    </row>
    <row r="10" spans="1:8" ht="21.75" customHeight="1" x14ac:dyDescent="0.15">
      <c r="A10" s="210" t="s">
        <v>415</v>
      </c>
      <c r="B10" s="210"/>
      <c r="C10" s="6"/>
      <c r="D10" s="7" t="s">
        <v>420</v>
      </c>
      <c r="E10" s="207" t="s">
        <v>423</v>
      </c>
      <c r="F10" s="207"/>
      <c r="G10" s="207"/>
      <c r="H10" s="208"/>
    </row>
    <row r="11" spans="1:8" x14ac:dyDescent="0.15">
      <c r="A11" s="7" t="s">
        <v>0</v>
      </c>
      <c r="B11" s="7" t="s">
        <v>1</v>
      </c>
      <c r="C11" s="205" t="s">
        <v>3</v>
      </c>
      <c r="D11" s="205"/>
      <c r="E11" s="7" t="s">
        <v>4</v>
      </c>
      <c r="F11" s="211" t="s">
        <v>13</v>
      </c>
      <c r="G11" s="212"/>
      <c r="H11" s="213"/>
    </row>
    <row r="12" spans="1:8" ht="21.75" customHeight="1" x14ac:dyDescent="0.15">
      <c r="A12" s="7">
        <v>1</v>
      </c>
      <c r="B12" s="7"/>
      <c r="C12" s="205"/>
      <c r="D12" s="205"/>
      <c r="E12" s="6"/>
      <c r="F12" s="201"/>
      <c r="G12" s="201"/>
      <c r="H12" s="201"/>
    </row>
    <row r="13" spans="1:8" ht="21.75" customHeight="1" x14ac:dyDescent="0.15">
      <c r="A13" s="7">
        <v>2</v>
      </c>
      <c r="B13" s="7"/>
      <c r="C13" s="205"/>
      <c r="D13" s="205"/>
      <c r="E13" s="6"/>
      <c r="F13" s="201"/>
      <c r="G13" s="201"/>
      <c r="H13" s="201"/>
    </row>
    <row r="14" spans="1:8" ht="21.75" customHeight="1" x14ac:dyDescent="0.15">
      <c r="A14" s="7">
        <v>3</v>
      </c>
      <c r="B14" s="7"/>
      <c r="C14" s="205"/>
      <c r="D14" s="205"/>
      <c r="E14" s="6"/>
      <c r="F14" s="201"/>
      <c r="G14" s="201"/>
      <c r="H14" s="201"/>
    </row>
    <row r="15" spans="1:8" ht="21.75" customHeight="1" x14ac:dyDescent="0.15">
      <c r="A15" s="7">
        <v>4</v>
      </c>
      <c r="B15" s="7"/>
      <c r="C15" s="205"/>
      <c r="D15" s="205"/>
      <c r="E15" s="6"/>
      <c r="F15" s="201"/>
      <c r="G15" s="201"/>
      <c r="H15" s="201"/>
    </row>
    <row r="16" spans="1:8" ht="21.75" customHeight="1" x14ac:dyDescent="0.15">
      <c r="A16" s="7">
        <v>5</v>
      </c>
      <c r="B16" s="7"/>
      <c r="C16" s="205"/>
      <c r="D16" s="205"/>
      <c r="E16" s="6"/>
      <c r="F16" s="201"/>
      <c r="G16" s="201"/>
      <c r="H16" s="201"/>
    </row>
    <row r="17" spans="1:8" ht="21.75" customHeight="1" x14ac:dyDescent="0.15">
      <c r="A17" s="7">
        <v>6</v>
      </c>
      <c r="B17" s="7"/>
      <c r="C17" s="205"/>
      <c r="D17" s="205"/>
      <c r="E17" s="6"/>
      <c r="F17" s="201"/>
      <c r="G17" s="201"/>
      <c r="H17" s="201"/>
    </row>
    <row r="18" spans="1:8" ht="21.75" customHeight="1" x14ac:dyDescent="0.15">
      <c r="A18" s="7">
        <v>7</v>
      </c>
      <c r="B18" s="7"/>
      <c r="C18" s="205"/>
      <c r="D18" s="205"/>
      <c r="E18" s="6"/>
      <c r="F18" s="201"/>
      <c r="G18" s="201"/>
      <c r="H18" s="201"/>
    </row>
    <row r="19" spans="1:8" ht="21.75" customHeight="1" x14ac:dyDescent="0.15">
      <c r="A19" s="7">
        <v>8</v>
      </c>
      <c r="B19" s="7"/>
      <c r="C19" s="205"/>
      <c r="D19" s="205"/>
      <c r="E19" s="6"/>
      <c r="F19" s="201"/>
      <c r="G19" s="201"/>
      <c r="H19" s="201"/>
    </row>
    <row r="20" spans="1:8" ht="21.75" customHeight="1" x14ac:dyDescent="0.15">
      <c r="A20" s="7">
        <v>9</v>
      </c>
      <c r="B20" s="7"/>
      <c r="C20" s="205"/>
      <c r="D20" s="205"/>
      <c r="E20" s="6"/>
      <c r="F20" s="201"/>
      <c r="G20" s="201"/>
      <c r="H20" s="201"/>
    </row>
    <row r="21" spans="1:8" ht="21.75" customHeight="1" x14ac:dyDescent="0.15">
      <c r="A21" s="7">
        <v>10</v>
      </c>
      <c r="B21" s="7"/>
      <c r="C21" s="205"/>
      <c r="D21" s="205"/>
      <c r="E21" s="6"/>
      <c r="F21" s="201"/>
      <c r="G21" s="201"/>
      <c r="H21" s="201"/>
    </row>
    <row r="22" spans="1:8" ht="21.75" customHeight="1" x14ac:dyDescent="0.15">
      <c r="A22" s="7">
        <v>11</v>
      </c>
      <c r="B22" s="7"/>
      <c r="C22" s="205"/>
      <c r="D22" s="205"/>
      <c r="E22" s="6"/>
      <c r="F22" s="201"/>
      <c r="G22" s="201"/>
      <c r="H22" s="201"/>
    </row>
    <row r="23" spans="1:8" ht="21.75" customHeight="1" x14ac:dyDescent="0.15">
      <c r="A23" s="7">
        <v>12</v>
      </c>
      <c r="B23" s="7"/>
      <c r="C23" s="205"/>
      <c r="D23" s="205"/>
      <c r="E23" s="6"/>
      <c r="F23" s="201"/>
      <c r="G23" s="201"/>
      <c r="H23" s="201"/>
    </row>
    <row r="24" spans="1:8" ht="21.75" customHeight="1" x14ac:dyDescent="0.15">
      <c r="A24" s="7">
        <v>13</v>
      </c>
      <c r="B24" s="7"/>
      <c r="C24" s="205"/>
      <c r="D24" s="205"/>
      <c r="E24" s="6"/>
      <c r="F24" s="201"/>
      <c r="G24" s="201"/>
      <c r="H24" s="201"/>
    </row>
    <row r="25" spans="1:8" ht="21.75" customHeight="1" x14ac:dyDescent="0.15">
      <c r="A25" s="7">
        <v>14</v>
      </c>
      <c r="B25" s="7"/>
      <c r="C25" s="205"/>
      <c r="D25" s="205"/>
      <c r="E25" s="6"/>
      <c r="F25" s="201"/>
      <c r="G25" s="201"/>
      <c r="H25" s="201"/>
    </row>
    <row r="26" spans="1:8" ht="21.75" customHeight="1" x14ac:dyDescent="0.15">
      <c r="A26" s="7">
        <v>15</v>
      </c>
      <c r="B26" s="7"/>
      <c r="C26" s="205"/>
      <c r="D26" s="205"/>
      <c r="E26" s="6"/>
      <c r="F26" s="201"/>
      <c r="G26" s="201"/>
      <c r="H26" s="201"/>
    </row>
    <row r="27" spans="1:8" ht="21.75" customHeight="1" x14ac:dyDescent="0.15">
      <c r="A27" s="7">
        <v>16</v>
      </c>
      <c r="B27" s="7"/>
      <c r="C27" s="205"/>
      <c r="D27" s="205"/>
      <c r="E27" s="6"/>
      <c r="F27" s="201"/>
      <c r="G27" s="201"/>
      <c r="H27" s="201"/>
    </row>
    <row r="28" spans="1:8" ht="21.75" customHeight="1" x14ac:dyDescent="0.15">
      <c r="A28" s="7">
        <v>17</v>
      </c>
      <c r="B28" s="7"/>
      <c r="C28" s="205"/>
      <c r="D28" s="205"/>
      <c r="E28" s="6"/>
      <c r="F28" s="201"/>
      <c r="G28" s="201"/>
      <c r="H28" s="201"/>
    </row>
    <row r="29" spans="1:8" ht="21.75" customHeight="1" x14ac:dyDescent="0.15">
      <c r="A29" s="7">
        <v>18</v>
      </c>
      <c r="B29" s="7"/>
      <c r="C29" s="205"/>
      <c r="D29" s="205"/>
      <c r="E29" s="6"/>
      <c r="F29" s="201"/>
      <c r="G29" s="201"/>
      <c r="H29" s="201"/>
    </row>
    <row r="30" spans="1:8" ht="13.5" customHeight="1" x14ac:dyDescent="0.15">
      <c r="A30" s="8"/>
      <c r="B30" s="8"/>
      <c r="C30" s="8"/>
      <c r="D30" s="8"/>
      <c r="E30" s="9"/>
      <c r="F30" s="280" t="s">
        <v>535</v>
      </c>
      <c r="G30" s="197"/>
      <c r="H30" s="197"/>
    </row>
    <row r="31" spans="1:8" x14ac:dyDescent="0.15">
      <c r="B31" t="s">
        <v>9</v>
      </c>
      <c r="F31" s="281"/>
      <c r="G31" s="281"/>
      <c r="H31" s="281"/>
    </row>
    <row r="32" spans="1:8" ht="6.75" customHeight="1" x14ac:dyDescent="0.15"/>
    <row r="33" spans="1:8" ht="19.5" customHeight="1" x14ac:dyDescent="0.15">
      <c r="B33" s="6"/>
      <c r="C33" t="s">
        <v>506</v>
      </c>
      <c r="D33" s="202">
        <f>B33*700</f>
        <v>0</v>
      </c>
      <c r="E33" s="203"/>
      <c r="F33" t="s">
        <v>10</v>
      </c>
    </row>
    <row r="35" spans="1:8" x14ac:dyDescent="0.15">
      <c r="A35" s="204" t="s">
        <v>103</v>
      </c>
      <c r="B35" s="204"/>
      <c r="C35" s="204"/>
      <c r="D35" s="204"/>
      <c r="E35" s="204"/>
      <c r="F35" s="204"/>
    </row>
    <row r="37" spans="1:8" x14ac:dyDescent="0.15">
      <c r="A37" s="199" t="s">
        <v>494</v>
      </c>
      <c r="B37" s="199"/>
      <c r="C37" s="199"/>
      <c r="D37" s="199"/>
      <c r="E37" s="199"/>
      <c r="F37" s="199"/>
    </row>
    <row r="39" spans="1:8" x14ac:dyDescent="0.15">
      <c r="A39" s="198" t="str">
        <f>"令和"&amp;入力シート!B1&amp;"年"</f>
        <v>令和4年</v>
      </c>
      <c r="B39" s="198"/>
      <c r="C39" t="s">
        <v>406</v>
      </c>
    </row>
    <row r="40" spans="1:8" ht="18" customHeight="1" x14ac:dyDescent="0.15">
      <c r="A40" s="23"/>
      <c r="B40" s="23"/>
      <c r="C40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40" s="1" t="s">
        <v>60</v>
      </c>
      <c r="F40" s="35" t="str">
        <f>IF(入力シート!B4="","",入力シート!B4)</f>
        <v/>
      </c>
      <c r="H40" s="7" t="s">
        <v>12</v>
      </c>
    </row>
    <row r="42" spans="1:8" x14ac:dyDescent="0.15">
      <c r="A42" s="199" t="s">
        <v>495</v>
      </c>
      <c r="B42" s="199"/>
      <c r="C42" s="199"/>
      <c r="D42" s="199"/>
      <c r="E42" s="199"/>
      <c r="F42" s="199"/>
    </row>
    <row r="43" spans="1:8" x14ac:dyDescent="0.15">
      <c r="A43" s="198" t="s">
        <v>530</v>
      </c>
      <c r="B43" s="198"/>
      <c r="C43" t="s">
        <v>406</v>
      </c>
      <c r="D43" s="128"/>
      <c r="E43" s="128"/>
      <c r="F43" s="128"/>
    </row>
    <row r="44" spans="1:8" ht="18" customHeight="1" x14ac:dyDescent="0.15">
      <c r="B44" s="41"/>
      <c r="C44" s="112" t="str">
        <f>IF(入力シート!B3="","",INDEX(入力シート!$G$2:$L$100,MATCH(入力シート!$B$3,入力シート!$G$2:$G$100,0),4))&amp;"中学校体育連盟"</f>
        <v>中学校体育連盟</v>
      </c>
      <c r="D44" s="24"/>
      <c r="E44" s="8" t="s">
        <v>11</v>
      </c>
      <c r="F44" s="35" t="str">
        <f>IF(入力シート!B3="","",INDEX(入力シート!$G$2:$L$100,MATCH(入力シート!$B$3,入力シート!$G$2:$G$100,0),5))</f>
        <v/>
      </c>
      <c r="G44" s="8"/>
      <c r="H44" s="7" t="s">
        <v>12</v>
      </c>
    </row>
  </sheetData>
  <mergeCells count="57">
    <mergeCell ref="A42:F42"/>
    <mergeCell ref="A43:B43"/>
    <mergeCell ref="A1:F1"/>
    <mergeCell ref="A7:B7"/>
    <mergeCell ref="D7:E7"/>
    <mergeCell ref="F7:H7"/>
    <mergeCell ref="F14:H14"/>
    <mergeCell ref="C14:D14"/>
    <mergeCell ref="C5:D5"/>
    <mergeCell ref="E6:F6"/>
    <mergeCell ref="A8:B8"/>
    <mergeCell ref="E8:H8"/>
    <mergeCell ref="C11:D11"/>
    <mergeCell ref="F11:H11"/>
    <mergeCell ref="C15:D15"/>
    <mergeCell ref="F15:H15"/>
    <mergeCell ref="F12:H12"/>
    <mergeCell ref="A9:B9"/>
    <mergeCell ref="A10:B10"/>
    <mergeCell ref="E9:H9"/>
    <mergeCell ref="E10:H10"/>
    <mergeCell ref="C12:D12"/>
    <mergeCell ref="C13:D13"/>
    <mergeCell ref="F13:H13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C27:D27"/>
    <mergeCell ref="F27:H27"/>
    <mergeCell ref="A39:B39"/>
    <mergeCell ref="C28:D28"/>
    <mergeCell ref="F28:H28"/>
    <mergeCell ref="A37:F37"/>
    <mergeCell ref="C29:D29"/>
    <mergeCell ref="F29:H29"/>
    <mergeCell ref="D33:E33"/>
    <mergeCell ref="A35:F35"/>
    <mergeCell ref="F30:H31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ADE-DAF2-4F20-880D-2B673CB662B6}">
  <dimension ref="A1:I41"/>
  <sheetViews>
    <sheetView topLeftCell="A19" workbookViewId="0">
      <selection activeCell="G42" sqref="G42"/>
    </sheetView>
  </sheetViews>
  <sheetFormatPr defaultRowHeight="13.5" x14ac:dyDescent="0.15"/>
  <cols>
    <col min="1" max="1" width="4.375" style="158" customWidth="1"/>
    <col min="2" max="2" width="7.625" customWidth="1"/>
    <col min="3" max="3" width="25" customWidth="1"/>
    <col min="4" max="4" width="6.875" customWidth="1"/>
    <col min="5" max="5" width="7.625" customWidth="1"/>
    <col min="6" max="6" width="4.375" customWidth="1"/>
    <col min="7" max="7" width="22.5" customWidth="1"/>
    <col min="8" max="8" width="1.625" customWidth="1"/>
    <col min="9" max="9" width="5.625" customWidth="1"/>
  </cols>
  <sheetData>
    <row r="1" spans="1:9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</row>
    <row r="2" spans="1:9" ht="7.5" customHeight="1" x14ac:dyDescent="0.15"/>
    <row r="3" spans="1:9" ht="20.25" customHeight="1" x14ac:dyDescent="0.15">
      <c r="C3" s="21" t="s">
        <v>14</v>
      </c>
      <c r="D3" s="186"/>
      <c r="E3" s="214" t="s">
        <v>398</v>
      </c>
      <c r="F3" s="214"/>
      <c r="G3" s="214"/>
      <c r="H3" s="214"/>
      <c r="I3" s="214"/>
    </row>
    <row r="4" spans="1:9" ht="7.5" customHeight="1" x14ac:dyDescent="0.15"/>
    <row r="5" spans="1:9" ht="18.75" customHeight="1" x14ac:dyDescent="0.15">
      <c r="B5" s="171"/>
      <c r="C5" t="s">
        <v>143</v>
      </c>
      <c r="E5" s="5"/>
      <c r="F5" s="46"/>
      <c r="G5" s="5"/>
      <c r="H5" s="5"/>
      <c r="I5" s="5"/>
    </row>
    <row r="6" spans="1:9" ht="21" customHeight="1" thickBot="1" x14ac:dyDescent="0.2">
      <c r="B6" t="s">
        <v>99</v>
      </c>
      <c r="E6" s="130"/>
      <c r="F6" s="199" t="s">
        <v>438</v>
      </c>
      <c r="G6" s="199"/>
      <c r="H6" s="130"/>
      <c r="I6" s="130"/>
    </row>
    <row r="7" spans="1:9" ht="21.75" customHeight="1" x14ac:dyDescent="0.15">
      <c r="A7" s="215" t="s">
        <v>81</v>
      </c>
      <c r="B7" s="216"/>
      <c r="C7" s="285" t="str">
        <f>IF(入力シート!B3="","",INDEX(入力シート!$G$2:$L$100,MATCH(入力シート!$B$3,入力シート!$G$2:$G$100,0),4))</f>
        <v/>
      </c>
      <c r="D7" s="239"/>
      <c r="E7" s="219" t="s">
        <v>395</v>
      </c>
      <c r="F7" s="216"/>
      <c r="G7" s="285"/>
      <c r="H7" s="238"/>
      <c r="I7" s="239"/>
    </row>
    <row r="8" spans="1:9" ht="21.75" customHeight="1" x14ac:dyDescent="0.15">
      <c r="A8" s="224" t="s">
        <v>394</v>
      </c>
      <c r="B8" s="223"/>
      <c r="C8" s="206"/>
      <c r="D8" s="240"/>
      <c r="E8" s="225" t="s">
        <v>397</v>
      </c>
      <c r="F8" s="223"/>
      <c r="G8" s="206"/>
      <c r="H8" s="207"/>
      <c r="I8" s="240"/>
    </row>
    <row r="9" spans="1:9" ht="21.75" customHeight="1" x14ac:dyDescent="0.15">
      <c r="A9" s="221" t="s">
        <v>396</v>
      </c>
      <c r="B9" s="210"/>
      <c r="C9" s="206"/>
      <c r="D9" s="240"/>
      <c r="E9" s="223" t="s">
        <v>78</v>
      </c>
      <c r="F9" s="210"/>
      <c r="G9" s="286"/>
      <c r="H9" s="287"/>
      <c r="I9" s="288"/>
    </row>
    <row r="10" spans="1:9" ht="21.75" customHeight="1" x14ac:dyDescent="0.15">
      <c r="A10" s="226" t="s">
        <v>413</v>
      </c>
      <c r="B10" s="227"/>
      <c r="C10" s="289"/>
      <c r="D10" s="290"/>
      <c r="E10" s="232" t="s">
        <v>413</v>
      </c>
      <c r="F10" s="227"/>
      <c r="G10" s="291"/>
      <c r="H10" s="291"/>
      <c r="I10" s="290"/>
    </row>
    <row r="11" spans="1:9" ht="15" customHeight="1" thickBot="1" x14ac:dyDescent="0.2">
      <c r="A11" s="228"/>
      <c r="B11" s="229"/>
      <c r="C11" s="235" t="s">
        <v>428</v>
      </c>
      <c r="D11" s="236"/>
      <c r="E11" s="233"/>
      <c r="F11" s="229"/>
      <c r="G11" s="237" t="s">
        <v>428</v>
      </c>
      <c r="H11" s="237"/>
      <c r="I11" s="236"/>
    </row>
    <row r="12" spans="1:9" ht="21.75" customHeight="1" x14ac:dyDescent="0.15">
      <c r="A12" s="292" t="s">
        <v>442</v>
      </c>
      <c r="B12" s="293"/>
      <c r="C12" s="169"/>
      <c r="D12" s="146" t="s">
        <v>5</v>
      </c>
      <c r="E12" s="101"/>
      <c r="F12" s="105" t="s">
        <v>420</v>
      </c>
      <c r="G12" s="238" t="s">
        <v>428</v>
      </c>
      <c r="H12" s="238"/>
      <c r="I12" s="239"/>
    </row>
    <row r="13" spans="1:9" ht="21.75" customHeight="1" x14ac:dyDescent="0.15">
      <c r="A13" s="221" t="s">
        <v>2</v>
      </c>
      <c r="B13" s="210"/>
      <c r="C13" s="138"/>
      <c r="D13" s="144" t="s">
        <v>5</v>
      </c>
      <c r="E13" s="151"/>
      <c r="F13" s="152" t="s">
        <v>420</v>
      </c>
      <c r="G13" s="207" t="s">
        <v>429</v>
      </c>
      <c r="H13" s="207"/>
      <c r="I13" s="240"/>
    </row>
    <row r="14" spans="1:9" ht="21.75" customHeight="1" thickBot="1" x14ac:dyDescent="0.2">
      <c r="A14" s="241" t="s">
        <v>6</v>
      </c>
      <c r="B14" s="242"/>
      <c r="C14" s="185"/>
      <c r="D14" s="102" t="s">
        <v>5</v>
      </c>
      <c r="E14" s="103"/>
      <c r="F14" s="106" t="s">
        <v>420</v>
      </c>
      <c r="G14" s="243" t="s">
        <v>423</v>
      </c>
      <c r="H14" s="243"/>
      <c r="I14" s="244"/>
    </row>
    <row r="15" spans="1:9" ht="21.75" customHeight="1" x14ac:dyDescent="0.15">
      <c r="A15" s="98" t="s">
        <v>0</v>
      </c>
      <c r="B15" s="96" t="s">
        <v>1</v>
      </c>
      <c r="C15" s="96" t="s">
        <v>3</v>
      </c>
      <c r="D15" s="99" t="s">
        <v>4</v>
      </c>
      <c r="E15" s="153" t="s">
        <v>1</v>
      </c>
      <c r="F15" s="264" t="s">
        <v>3</v>
      </c>
      <c r="G15" s="278"/>
      <c r="H15" s="200" t="s">
        <v>4</v>
      </c>
      <c r="I15" s="294"/>
    </row>
    <row r="16" spans="1:9" ht="21.75" customHeight="1" x14ac:dyDescent="0.15">
      <c r="A16" s="80">
        <v>1</v>
      </c>
      <c r="B16" s="140"/>
      <c r="C16" s="171"/>
      <c r="D16" s="109"/>
      <c r="E16" s="180"/>
      <c r="F16" s="211"/>
      <c r="G16" s="213"/>
      <c r="H16" s="212"/>
      <c r="I16" s="222"/>
    </row>
    <row r="17" spans="1:9" ht="21.75" customHeight="1" x14ac:dyDescent="0.15">
      <c r="A17" s="80">
        <v>2</v>
      </c>
      <c r="B17" s="140"/>
      <c r="C17" s="171"/>
      <c r="D17" s="109"/>
      <c r="E17" s="180"/>
      <c r="F17" s="211"/>
      <c r="G17" s="213"/>
      <c r="H17" s="212"/>
      <c r="I17" s="222"/>
    </row>
    <row r="18" spans="1:9" ht="21.75" customHeight="1" x14ac:dyDescent="0.15">
      <c r="A18" s="80">
        <v>3</v>
      </c>
      <c r="B18" s="140"/>
      <c r="C18" s="171"/>
      <c r="D18" s="109"/>
      <c r="E18" s="180"/>
      <c r="F18" s="211"/>
      <c r="G18" s="213"/>
      <c r="H18" s="212"/>
      <c r="I18" s="222"/>
    </row>
    <row r="19" spans="1:9" ht="21.75" customHeight="1" x14ac:dyDescent="0.15">
      <c r="A19" s="80">
        <v>4</v>
      </c>
      <c r="B19" s="140"/>
      <c r="C19" s="171"/>
      <c r="D19" s="109"/>
      <c r="E19" s="180"/>
      <c r="F19" s="211"/>
      <c r="G19" s="213"/>
      <c r="H19" s="212"/>
      <c r="I19" s="222"/>
    </row>
    <row r="20" spans="1:9" ht="21.75" customHeight="1" x14ac:dyDescent="0.15">
      <c r="A20" s="80">
        <v>5</v>
      </c>
      <c r="B20" s="140"/>
      <c r="C20" s="171"/>
      <c r="D20" s="109"/>
      <c r="E20" s="180"/>
      <c r="F20" s="211"/>
      <c r="G20" s="213"/>
      <c r="H20" s="212"/>
      <c r="I20" s="222"/>
    </row>
    <row r="21" spans="1:9" ht="21.75" customHeight="1" x14ac:dyDescent="0.15">
      <c r="A21" s="80">
        <v>6</v>
      </c>
      <c r="B21" s="140"/>
      <c r="C21" s="171"/>
      <c r="D21" s="109"/>
      <c r="E21" s="180"/>
      <c r="F21" s="211"/>
      <c r="G21" s="213"/>
      <c r="H21" s="212"/>
      <c r="I21" s="222"/>
    </row>
    <row r="22" spans="1:9" ht="21.75" customHeight="1" x14ac:dyDescent="0.15">
      <c r="A22" s="80">
        <v>7</v>
      </c>
      <c r="B22" s="140"/>
      <c r="C22" s="171"/>
      <c r="D22" s="109"/>
      <c r="E22" s="180"/>
      <c r="F22" s="211"/>
      <c r="G22" s="213"/>
      <c r="H22" s="212"/>
      <c r="I22" s="222"/>
    </row>
    <row r="23" spans="1:9" ht="21.75" customHeight="1" x14ac:dyDescent="0.15">
      <c r="A23" s="80">
        <v>8</v>
      </c>
      <c r="B23" s="140"/>
      <c r="C23" s="171"/>
      <c r="D23" s="109"/>
      <c r="E23" s="180"/>
      <c r="F23" s="211"/>
      <c r="G23" s="213"/>
      <c r="H23" s="212"/>
      <c r="I23" s="222"/>
    </row>
    <row r="24" spans="1:9" ht="21.75" customHeight="1" x14ac:dyDescent="0.15">
      <c r="A24" s="80">
        <v>9</v>
      </c>
      <c r="B24" s="140"/>
      <c r="C24" s="171"/>
      <c r="D24" s="109"/>
      <c r="E24" s="180"/>
      <c r="F24" s="211"/>
      <c r="G24" s="213"/>
      <c r="H24" s="212"/>
      <c r="I24" s="222"/>
    </row>
    <row r="25" spans="1:9" ht="21.75" customHeight="1" x14ac:dyDescent="0.15">
      <c r="A25" s="80">
        <v>10</v>
      </c>
      <c r="B25" s="140"/>
      <c r="C25" s="171"/>
      <c r="D25" s="109"/>
      <c r="E25" s="180"/>
      <c r="F25" s="211"/>
      <c r="G25" s="213"/>
      <c r="H25" s="212"/>
      <c r="I25" s="222"/>
    </row>
    <row r="26" spans="1:9" ht="21.75" customHeight="1" x14ac:dyDescent="0.15">
      <c r="A26" s="80">
        <v>11</v>
      </c>
      <c r="B26" s="140"/>
      <c r="C26" s="171"/>
      <c r="D26" s="109"/>
      <c r="E26" s="180"/>
      <c r="F26" s="211"/>
      <c r="G26" s="213"/>
      <c r="H26" s="212"/>
      <c r="I26" s="222"/>
    </row>
    <row r="27" spans="1:9" ht="21.75" customHeight="1" x14ac:dyDescent="0.15">
      <c r="A27" s="80">
        <v>12</v>
      </c>
      <c r="B27" s="140"/>
      <c r="C27" s="171"/>
      <c r="D27" s="109"/>
      <c r="E27" s="180"/>
      <c r="F27" s="211"/>
      <c r="G27" s="213"/>
      <c r="H27" s="212"/>
      <c r="I27" s="222"/>
    </row>
    <row r="28" spans="1:9" ht="21.75" customHeight="1" x14ac:dyDescent="0.15">
      <c r="A28" s="80">
        <v>13</v>
      </c>
      <c r="B28" s="140"/>
      <c r="C28" s="171"/>
      <c r="D28" s="109"/>
      <c r="E28" s="180"/>
      <c r="F28" s="211"/>
      <c r="G28" s="213"/>
      <c r="H28" s="212"/>
      <c r="I28" s="222"/>
    </row>
    <row r="29" spans="1:9" ht="21.75" customHeight="1" x14ac:dyDescent="0.15">
      <c r="A29" s="80">
        <v>14</v>
      </c>
      <c r="B29" s="140"/>
      <c r="C29" s="171"/>
      <c r="D29" s="109"/>
      <c r="E29" s="180"/>
      <c r="F29" s="211"/>
      <c r="G29" s="213"/>
      <c r="H29" s="212"/>
      <c r="I29" s="222"/>
    </row>
    <row r="30" spans="1:9" ht="21.75" customHeight="1" x14ac:dyDescent="0.15">
      <c r="A30" s="80">
        <v>15</v>
      </c>
      <c r="B30" s="140"/>
      <c r="C30" s="171"/>
      <c r="D30" s="109"/>
      <c r="E30" s="180"/>
      <c r="F30" s="211"/>
      <c r="G30" s="213"/>
      <c r="H30" s="212"/>
      <c r="I30" s="222"/>
    </row>
    <row r="31" spans="1:9" ht="21.75" customHeight="1" x14ac:dyDescent="0.15">
      <c r="A31" s="80">
        <v>16</v>
      </c>
      <c r="B31" s="140"/>
      <c r="C31" s="171"/>
      <c r="D31" s="109"/>
      <c r="E31" s="180"/>
      <c r="F31" s="211"/>
      <c r="G31" s="213"/>
      <c r="H31" s="212"/>
      <c r="I31" s="222"/>
    </row>
    <row r="32" spans="1:9" ht="21.75" customHeight="1" x14ac:dyDescent="0.15">
      <c r="A32" s="80">
        <v>17</v>
      </c>
      <c r="B32" s="140"/>
      <c r="C32" s="171"/>
      <c r="D32" s="109"/>
      <c r="E32" s="180"/>
      <c r="F32" s="211"/>
      <c r="G32" s="213"/>
      <c r="H32" s="212"/>
      <c r="I32" s="222"/>
    </row>
    <row r="33" spans="1:9" ht="21.75" customHeight="1" thickBot="1" x14ac:dyDescent="0.2">
      <c r="A33" s="81">
        <v>18</v>
      </c>
      <c r="B33" s="150"/>
      <c r="C33" s="185"/>
      <c r="D33" s="110"/>
      <c r="E33" s="184"/>
      <c r="F33" s="250"/>
      <c r="G33" s="251"/>
      <c r="H33" s="295"/>
      <c r="I33" s="296"/>
    </row>
    <row r="34" spans="1:9" x14ac:dyDescent="0.15">
      <c r="B34" s="158"/>
      <c r="C34" s="158"/>
      <c r="D34" s="158"/>
      <c r="E34" s="158"/>
      <c r="G34" s="136"/>
      <c r="H34" s="136"/>
      <c r="I34" s="136"/>
    </row>
    <row r="35" spans="1:9" x14ac:dyDescent="0.15">
      <c r="A35" s="249" t="s">
        <v>103</v>
      </c>
      <c r="B35" s="249"/>
      <c r="C35" s="249"/>
      <c r="D35" s="249"/>
      <c r="E35" s="249"/>
      <c r="F35" s="249"/>
      <c r="G35" s="249"/>
    </row>
    <row r="37" spans="1:9" x14ac:dyDescent="0.15">
      <c r="A37" s="199" t="s">
        <v>496</v>
      </c>
      <c r="B37" s="199"/>
      <c r="C37" s="199"/>
      <c r="D37" s="199"/>
      <c r="E37" s="199"/>
      <c r="F37" s="199"/>
      <c r="G37" s="199"/>
      <c r="H37" s="199"/>
      <c r="I37" s="199"/>
    </row>
    <row r="39" spans="1:9" x14ac:dyDescent="0.15">
      <c r="A39" t="s">
        <v>493</v>
      </c>
    </row>
    <row r="41" spans="1:9" x14ac:dyDescent="0.15">
      <c r="C41" s="149" t="str">
        <f>IF(入力シート!B3="","",INDEX(入力シート!$G$2:$L$100,MATCH(入力シート!$B$3,入力シート!$G$2:$G$100,0),4))&amp;"中学校体育連盟"</f>
        <v>中学校体育連盟</v>
      </c>
      <c r="D41" s="137"/>
      <c r="E41" s="183"/>
      <c r="F41" s="137" t="s">
        <v>11</v>
      </c>
      <c r="G41" s="137" t="str">
        <f>IF(入力シート!B3="","",INDEX(入力シート!$G$2:$L$100,MATCH(入力シート!$B$3,入力シート!$G$2:$G$100,0),5))</f>
        <v/>
      </c>
      <c r="H41" s="158"/>
      <c r="I41" s="140" t="s">
        <v>12</v>
      </c>
    </row>
  </sheetData>
  <mergeCells count="67">
    <mergeCell ref="F33:G33"/>
    <mergeCell ref="H33:I33"/>
    <mergeCell ref="A35:G35"/>
    <mergeCell ref="A37:I37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A12:B12"/>
    <mergeCell ref="G12:I12"/>
    <mergeCell ref="A13:B13"/>
    <mergeCell ref="G13:I13"/>
    <mergeCell ref="A14:B14"/>
    <mergeCell ref="G14:I14"/>
    <mergeCell ref="A10:B11"/>
    <mergeCell ref="C10:D10"/>
    <mergeCell ref="E10:F11"/>
    <mergeCell ref="G10:I10"/>
    <mergeCell ref="C11:D11"/>
    <mergeCell ref="G11:I11"/>
    <mergeCell ref="A8:B8"/>
    <mergeCell ref="C8:D8"/>
    <mergeCell ref="E8:F8"/>
    <mergeCell ref="G8:I8"/>
    <mergeCell ref="A9:B9"/>
    <mergeCell ref="C9:D9"/>
    <mergeCell ref="E9:F9"/>
    <mergeCell ref="G9:I9"/>
    <mergeCell ref="A1:G1"/>
    <mergeCell ref="E3:I3"/>
    <mergeCell ref="F6:G6"/>
    <mergeCell ref="A7:B7"/>
    <mergeCell ref="C7:D7"/>
    <mergeCell ref="E7:F7"/>
    <mergeCell ref="G7:I7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9B16-2A06-49A8-A3C6-68FE35B9A6BB}">
  <dimension ref="A1:Q41"/>
  <sheetViews>
    <sheetView topLeftCell="A28" workbookViewId="0">
      <selection activeCell="E3" sqref="E3:J3"/>
    </sheetView>
  </sheetViews>
  <sheetFormatPr defaultRowHeight="13.5" x14ac:dyDescent="0.15"/>
  <cols>
    <col min="1" max="1" width="4.5" style="158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7.5" customHeight="1" x14ac:dyDescent="0.15"/>
    <row r="3" spans="1:13" ht="22.5" customHeight="1" x14ac:dyDescent="0.15">
      <c r="B3" s="272" t="s">
        <v>14</v>
      </c>
      <c r="C3" s="273"/>
      <c r="D3" s="173"/>
      <c r="E3" s="274" t="s">
        <v>489</v>
      </c>
      <c r="F3" s="274"/>
      <c r="G3" s="274"/>
      <c r="H3" s="274"/>
      <c r="I3" s="274"/>
      <c r="J3" s="274"/>
    </row>
    <row r="4" spans="1:13" ht="4.5" customHeight="1" x14ac:dyDescent="0.15">
      <c r="C4" s="173"/>
      <c r="D4" s="173"/>
      <c r="F4" s="3"/>
    </row>
    <row r="5" spans="1:13" ht="17.25" x14ac:dyDescent="0.15">
      <c r="B5" s="171"/>
      <c r="C5" s="45" t="s">
        <v>146</v>
      </c>
      <c r="D5" s="45"/>
      <c r="E5" s="130"/>
      <c r="F5" s="46"/>
    </row>
    <row r="6" spans="1:13" x14ac:dyDescent="0.15">
      <c r="B6" t="s">
        <v>99</v>
      </c>
      <c r="F6" t="s">
        <v>145</v>
      </c>
      <c r="G6" s="34"/>
      <c r="H6" s="139"/>
      <c r="I6" s="139"/>
    </row>
    <row r="7" spans="1:13" ht="6.75" customHeight="1" thickBot="1" x14ac:dyDescent="0.2">
      <c r="G7" s="24"/>
      <c r="H7" s="24"/>
      <c r="I7" s="24"/>
    </row>
    <row r="8" spans="1:13" ht="21.75" customHeight="1" x14ac:dyDescent="0.15">
      <c r="A8" s="215" t="s">
        <v>81</v>
      </c>
      <c r="B8" s="216"/>
      <c r="C8" s="217" t="str">
        <f>IF(入力シート!B3="","",INDEX(入力シート!$G$2:$L$100,MATCH(入力シート!$B$3,入力シート!$G$2:$G$100,0),4))</f>
        <v/>
      </c>
      <c r="D8" s="218"/>
      <c r="E8" s="219" t="s">
        <v>395</v>
      </c>
      <c r="F8" s="216"/>
      <c r="G8" s="254"/>
      <c r="H8" s="254"/>
      <c r="I8" s="254"/>
      <c r="J8" s="254"/>
      <c r="K8" s="254"/>
      <c r="L8" s="254"/>
      <c r="M8" s="255"/>
    </row>
    <row r="9" spans="1:13" ht="21.75" customHeight="1" x14ac:dyDescent="0.15">
      <c r="A9" s="221" t="s">
        <v>394</v>
      </c>
      <c r="B9" s="210"/>
      <c r="C9" s="211"/>
      <c r="D9" s="222"/>
      <c r="E9" s="223" t="s">
        <v>397</v>
      </c>
      <c r="F9" s="210"/>
      <c r="G9" s="264"/>
      <c r="H9" s="200"/>
      <c r="I9" s="200"/>
      <c r="J9" s="205" t="s">
        <v>509</v>
      </c>
      <c r="K9" s="205"/>
      <c r="L9" s="205"/>
      <c r="M9" s="245"/>
    </row>
    <row r="10" spans="1:13" ht="21.75" customHeight="1" x14ac:dyDescent="0.15">
      <c r="A10" s="224" t="s">
        <v>21</v>
      </c>
      <c r="B10" s="223"/>
      <c r="C10" s="211"/>
      <c r="D10" s="222"/>
      <c r="E10" s="225" t="s">
        <v>21</v>
      </c>
      <c r="F10" s="223"/>
      <c r="G10" s="234"/>
      <c r="H10" s="234"/>
      <c r="I10" s="234"/>
      <c r="J10" s="205" t="s">
        <v>510</v>
      </c>
      <c r="K10" s="205"/>
      <c r="L10" s="262"/>
      <c r="M10" s="263"/>
    </row>
    <row r="11" spans="1:13" ht="21.75" customHeight="1" x14ac:dyDescent="0.15">
      <c r="A11" s="226" t="s">
        <v>413</v>
      </c>
      <c r="B11" s="227"/>
      <c r="C11" s="230"/>
      <c r="D11" s="231"/>
      <c r="E11" s="232" t="s">
        <v>413</v>
      </c>
      <c r="F11" s="232"/>
      <c r="G11" s="230"/>
      <c r="H11" s="234"/>
      <c r="I11" s="275"/>
      <c r="J11" s="213" t="s">
        <v>518</v>
      </c>
      <c r="K11" s="211"/>
      <c r="L11" s="230"/>
      <c r="M11" s="231"/>
    </row>
    <row r="12" spans="1:13" ht="15" customHeight="1" thickBot="1" x14ac:dyDescent="0.2">
      <c r="A12" s="265"/>
      <c r="B12" s="266"/>
      <c r="C12" s="267" t="s">
        <v>428</v>
      </c>
      <c r="D12" s="268"/>
      <c r="E12" s="276"/>
      <c r="F12" s="276"/>
      <c r="G12" s="267" t="s">
        <v>428</v>
      </c>
      <c r="H12" s="277"/>
      <c r="I12" s="277"/>
      <c r="J12" s="247"/>
      <c r="K12" s="247"/>
      <c r="L12" s="252" t="s">
        <v>511</v>
      </c>
      <c r="M12" s="253"/>
    </row>
    <row r="13" spans="1:13" ht="21.75" customHeight="1" x14ac:dyDescent="0.15">
      <c r="A13" s="297" t="s">
        <v>523</v>
      </c>
      <c r="B13" s="298"/>
      <c r="C13" s="100"/>
      <c r="D13" s="104" t="s">
        <v>5</v>
      </c>
      <c r="E13" s="217"/>
      <c r="F13" s="269"/>
      <c r="G13" s="176" t="s">
        <v>514</v>
      </c>
      <c r="H13" s="256" t="s">
        <v>512</v>
      </c>
      <c r="I13" s="256"/>
      <c r="J13" s="256"/>
      <c r="K13" s="256"/>
      <c r="L13" s="256"/>
      <c r="M13" s="257"/>
    </row>
    <row r="14" spans="1:13" ht="21.75" customHeight="1" x14ac:dyDescent="0.15">
      <c r="A14" s="221" t="s">
        <v>2</v>
      </c>
      <c r="B14" s="210"/>
      <c r="C14" s="138"/>
      <c r="D14" s="143" t="s">
        <v>5</v>
      </c>
      <c r="E14" s="206"/>
      <c r="F14" s="208"/>
      <c r="G14" s="174" t="s">
        <v>514</v>
      </c>
      <c r="H14" s="258" t="s">
        <v>512</v>
      </c>
      <c r="I14" s="258"/>
      <c r="J14" s="258"/>
      <c r="K14" s="258"/>
      <c r="L14" s="258"/>
      <c r="M14" s="259"/>
    </row>
    <row r="15" spans="1:13" ht="21.75" customHeight="1" thickBot="1" x14ac:dyDescent="0.2">
      <c r="A15" s="241" t="s">
        <v>6</v>
      </c>
      <c r="B15" s="242"/>
      <c r="C15" s="83"/>
      <c r="D15" s="154" t="s">
        <v>5</v>
      </c>
      <c r="E15" s="270"/>
      <c r="F15" s="271"/>
      <c r="G15" s="175" t="s">
        <v>514</v>
      </c>
      <c r="H15" s="260" t="s">
        <v>513</v>
      </c>
      <c r="I15" s="260"/>
      <c r="J15" s="260"/>
      <c r="K15" s="260"/>
      <c r="L15" s="260"/>
      <c r="M15" s="261"/>
    </row>
    <row r="16" spans="1:13" ht="21.75" customHeight="1" x14ac:dyDescent="0.15">
      <c r="A16" s="98" t="s">
        <v>0</v>
      </c>
      <c r="B16" s="96" t="s">
        <v>1</v>
      </c>
      <c r="C16" s="96" t="s">
        <v>3</v>
      </c>
      <c r="D16" s="99" t="s">
        <v>4</v>
      </c>
      <c r="E16" s="177" t="s">
        <v>1</v>
      </c>
      <c r="F16" s="254" t="s">
        <v>3</v>
      </c>
      <c r="G16" s="254"/>
      <c r="H16" s="254" t="s">
        <v>4</v>
      </c>
      <c r="I16" s="255"/>
      <c r="J16" s="181" t="s">
        <v>515</v>
      </c>
      <c r="K16" s="254" t="s">
        <v>516</v>
      </c>
      <c r="L16" s="254"/>
      <c r="M16" s="157" t="s">
        <v>517</v>
      </c>
    </row>
    <row r="17" spans="1:13" ht="26.25" customHeight="1" x14ac:dyDescent="0.15">
      <c r="A17" s="80">
        <v>1</v>
      </c>
      <c r="B17" s="140"/>
      <c r="C17" s="140"/>
      <c r="D17" s="145"/>
      <c r="E17" s="178"/>
      <c r="F17" s="205"/>
      <c r="G17" s="205"/>
      <c r="H17" s="205"/>
      <c r="I17" s="245"/>
      <c r="J17" s="170"/>
      <c r="K17" s="211"/>
      <c r="L17" s="213"/>
      <c r="M17" s="109"/>
    </row>
    <row r="18" spans="1:13" ht="26.45" customHeight="1" x14ac:dyDescent="0.15">
      <c r="A18" s="80">
        <v>2</v>
      </c>
      <c r="B18" s="140"/>
      <c r="C18" s="54"/>
      <c r="D18" s="85"/>
      <c r="E18" s="178"/>
      <c r="F18" s="205"/>
      <c r="G18" s="205"/>
      <c r="H18" s="205"/>
      <c r="I18" s="245"/>
      <c r="J18" s="170"/>
      <c r="K18" s="211"/>
      <c r="L18" s="213"/>
      <c r="M18" s="109"/>
    </row>
    <row r="19" spans="1:13" ht="26.45" customHeight="1" x14ac:dyDescent="0.15">
      <c r="A19" s="80">
        <v>3</v>
      </c>
      <c r="B19" s="140"/>
      <c r="C19" s="54"/>
      <c r="D19" s="85"/>
      <c r="E19" s="178"/>
      <c r="F19" s="205"/>
      <c r="G19" s="205"/>
      <c r="H19" s="205"/>
      <c r="I19" s="245"/>
      <c r="J19" s="170"/>
      <c r="K19" s="211"/>
      <c r="L19" s="213"/>
      <c r="M19" s="109"/>
    </row>
    <row r="20" spans="1:13" ht="26.45" customHeight="1" x14ac:dyDescent="0.15">
      <c r="A20" s="80">
        <v>4</v>
      </c>
      <c r="B20" s="140"/>
      <c r="C20" s="54"/>
      <c r="D20" s="85"/>
      <c r="E20" s="178"/>
      <c r="F20" s="205"/>
      <c r="G20" s="205"/>
      <c r="H20" s="205"/>
      <c r="I20" s="245"/>
      <c r="J20" s="170"/>
      <c r="K20" s="211"/>
      <c r="L20" s="213"/>
      <c r="M20" s="109"/>
    </row>
    <row r="21" spans="1:13" ht="26.45" customHeight="1" x14ac:dyDescent="0.15">
      <c r="A21" s="80">
        <v>5</v>
      </c>
      <c r="B21" s="140"/>
      <c r="C21" s="54"/>
      <c r="D21" s="85"/>
      <c r="E21" s="178"/>
      <c r="F21" s="205"/>
      <c r="G21" s="205"/>
      <c r="H21" s="205"/>
      <c r="I21" s="245"/>
      <c r="J21" s="170"/>
      <c r="K21" s="211"/>
      <c r="L21" s="213"/>
      <c r="M21" s="109"/>
    </row>
    <row r="22" spans="1:13" ht="26.45" customHeight="1" x14ac:dyDescent="0.15">
      <c r="A22" s="80">
        <v>6</v>
      </c>
      <c r="B22" s="140"/>
      <c r="C22" s="54"/>
      <c r="D22" s="85"/>
      <c r="E22" s="178"/>
      <c r="F22" s="205"/>
      <c r="G22" s="205"/>
      <c r="H22" s="205"/>
      <c r="I22" s="245"/>
      <c r="J22" s="170"/>
      <c r="K22" s="211"/>
      <c r="L22" s="213"/>
      <c r="M22" s="109"/>
    </row>
    <row r="23" spans="1:13" ht="26.45" customHeight="1" x14ac:dyDescent="0.15">
      <c r="A23" s="80">
        <v>7</v>
      </c>
      <c r="B23" s="140"/>
      <c r="C23" s="54"/>
      <c r="D23" s="85"/>
      <c r="E23" s="178"/>
      <c r="F23" s="205"/>
      <c r="G23" s="205"/>
      <c r="H23" s="205"/>
      <c r="I23" s="245"/>
      <c r="J23" s="170"/>
      <c r="K23" s="211"/>
      <c r="L23" s="213"/>
      <c r="M23" s="109"/>
    </row>
    <row r="24" spans="1:13" ht="26.45" customHeight="1" x14ac:dyDescent="0.15">
      <c r="A24" s="80">
        <v>8</v>
      </c>
      <c r="B24" s="140"/>
      <c r="C24" s="54"/>
      <c r="D24" s="85"/>
      <c r="E24" s="178"/>
      <c r="F24" s="205"/>
      <c r="G24" s="205"/>
      <c r="H24" s="205"/>
      <c r="I24" s="245"/>
      <c r="J24" s="170"/>
      <c r="K24" s="211"/>
      <c r="L24" s="213"/>
      <c r="M24" s="109"/>
    </row>
    <row r="25" spans="1:13" ht="26.45" customHeight="1" x14ac:dyDescent="0.15">
      <c r="A25" s="80">
        <v>9</v>
      </c>
      <c r="B25" s="140"/>
      <c r="C25" s="54"/>
      <c r="D25" s="85"/>
      <c r="E25" s="178"/>
      <c r="F25" s="205"/>
      <c r="G25" s="205"/>
      <c r="H25" s="205"/>
      <c r="I25" s="245"/>
      <c r="J25" s="170"/>
      <c r="K25" s="211"/>
      <c r="L25" s="213"/>
      <c r="M25" s="109"/>
    </row>
    <row r="26" spans="1:13" ht="26.45" customHeight="1" x14ac:dyDescent="0.15">
      <c r="A26" s="80">
        <v>10</v>
      </c>
      <c r="B26" s="140"/>
      <c r="C26" s="54"/>
      <c r="D26" s="85"/>
      <c r="E26" s="178"/>
      <c r="F26" s="205"/>
      <c r="G26" s="205"/>
      <c r="H26" s="205"/>
      <c r="I26" s="245"/>
      <c r="J26" s="170"/>
      <c r="K26" s="211"/>
      <c r="L26" s="213"/>
      <c r="M26" s="109"/>
    </row>
    <row r="27" spans="1:13" ht="26.45" customHeight="1" x14ac:dyDescent="0.15">
      <c r="A27" s="80">
        <v>11</v>
      </c>
      <c r="B27" s="140"/>
      <c r="C27" s="54"/>
      <c r="D27" s="85"/>
      <c r="E27" s="178"/>
      <c r="F27" s="205"/>
      <c r="G27" s="205"/>
      <c r="H27" s="205"/>
      <c r="I27" s="245"/>
      <c r="J27" s="170"/>
      <c r="K27" s="211"/>
      <c r="L27" s="213"/>
      <c r="M27" s="109"/>
    </row>
    <row r="28" spans="1:13" ht="26.45" customHeight="1" x14ac:dyDescent="0.15">
      <c r="A28" s="80">
        <v>12</v>
      </c>
      <c r="B28" s="140"/>
      <c r="C28" s="54"/>
      <c r="D28" s="85"/>
      <c r="E28" s="178"/>
      <c r="F28" s="205"/>
      <c r="G28" s="205"/>
      <c r="H28" s="205"/>
      <c r="I28" s="245"/>
      <c r="J28" s="170"/>
      <c r="K28" s="211"/>
      <c r="L28" s="213"/>
      <c r="M28" s="109"/>
    </row>
    <row r="29" spans="1:13" ht="26.45" customHeight="1" x14ac:dyDescent="0.15">
      <c r="A29" s="80">
        <v>13</v>
      </c>
      <c r="B29" s="140"/>
      <c r="C29" s="54"/>
      <c r="D29" s="85"/>
      <c r="E29" s="178"/>
      <c r="F29" s="205"/>
      <c r="G29" s="205"/>
      <c r="H29" s="205"/>
      <c r="I29" s="245"/>
      <c r="J29" s="170"/>
      <c r="K29" s="211"/>
      <c r="L29" s="213"/>
      <c r="M29" s="109"/>
    </row>
    <row r="30" spans="1:13" ht="26.45" customHeight="1" x14ac:dyDescent="0.15">
      <c r="A30" s="80">
        <v>14</v>
      </c>
      <c r="B30" s="140"/>
      <c r="C30" s="54"/>
      <c r="D30" s="85"/>
      <c r="E30" s="178"/>
      <c r="F30" s="205"/>
      <c r="G30" s="205"/>
      <c r="H30" s="205"/>
      <c r="I30" s="245"/>
      <c r="J30" s="170"/>
      <c r="K30" s="211"/>
      <c r="L30" s="213"/>
      <c r="M30" s="109"/>
    </row>
    <row r="31" spans="1:13" ht="26.45" customHeight="1" x14ac:dyDescent="0.15">
      <c r="A31" s="80">
        <v>15</v>
      </c>
      <c r="B31" s="140"/>
      <c r="C31" s="54"/>
      <c r="D31" s="85"/>
      <c r="E31" s="178"/>
      <c r="F31" s="205"/>
      <c r="G31" s="205"/>
      <c r="H31" s="205"/>
      <c r="I31" s="245"/>
      <c r="J31" s="170"/>
      <c r="K31" s="211"/>
      <c r="L31" s="213"/>
      <c r="M31" s="109"/>
    </row>
    <row r="32" spans="1:13" ht="26.45" customHeight="1" x14ac:dyDescent="0.15">
      <c r="A32" s="80">
        <v>16</v>
      </c>
      <c r="B32" s="140"/>
      <c r="C32" s="54"/>
      <c r="D32" s="85"/>
      <c r="E32" s="178"/>
      <c r="F32" s="205"/>
      <c r="G32" s="205"/>
      <c r="H32" s="205"/>
      <c r="I32" s="245"/>
      <c r="J32" s="170"/>
      <c r="K32" s="211"/>
      <c r="L32" s="213"/>
      <c r="M32" s="109"/>
    </row>
    <row r="33" spans="1:17" ht="26.45" customHeight="1" x14ac:dyDescent="0.15">
      <c r="A33" s="80">
        <v>17</v>
      </c>
      <c r="B33" s="140"/>
      <c r="C33" s="54"/>
      <c r="D33" s="85"/>
      <c r="E33" s="178"/>
      <c r="F33" s="205"/>
      <c r="G33" s="205"/>
      <c r="H33" s="205"/>
      <c r="I33" s="245"/>
      <c r="J33" s="170"/>
      <c r="K33" s="211"/>
      <c r="L33" s="213"/>
      <c r="M33" s="109"/>
    </row>
    <row r="34" spans="1:17" ht="26.45" customHeight="1" thickBot="1" x14ac:dyDescent="0.2">
      <c r="A34" s="81">
        <v>18</v>
      </c>
      <c r="B34" s="150"/>
      <c r="C34" s="83"/>
      <c r="D34" s="86"/>
      <c r="E34" s="179"/>
      <c r="F34" s="247"/>
      <c r="G34" s="247"/>
      <c r="H34" s="247"/>
      <c r="I34" s="248"/>
      <c r="J34" s="182"/>
      <c r="K34" s="250"/>
      <c r="L34" s="251"/>
      <c r="M34" s="110"/>
    </row>
    <row r="35" spans="1:17" ht="6" customHeight="1" x14ac:dyDescent="0.15"/>
    <row r="36" spans="1:17" x14ac:dyDescent="0.15">
      <c r="A36" s="204" t="s">
        <v>102</v>
      </c>
      <c r="B36" s="204"/>
      <c r="C36" s="204"/>
      <c r="D36" s="204"/>
      <c r="E36" s="204"/>
      <c r="F36" s="204"/>
      <c r="G36" s="204"/>
    </row>
    <row r="37" spans="1:17" ht="7.5" customHeight="1" x14ac:dyDescent="0.15"/>
    <row r="38" spans="1:17" x14ac:dyDescent="0.15">
      <c r="A38" s="199" t="s">
        <v>520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30"/>
      <c r="O38" s="130"/>
      <c r="P38" s="130"/>
      <c r="Q38" s="130"/>
    </row>
    <row r="39" spans="1:17" ht="8.25" customHeight="1" x14ac:dyDescent="0.15"/>
    <row r="40" spans="1:17" x14ac:dyDescent="0.15">
      <c r="A40" s="198" t="str">
        <f>"令和"&amp;入力シート!B1&amp;"年"</f>
        <v>令和4年</v>
      </c>
      <c r="B40" s="198"/>
      <c r="C40" t="s">
        <v>406</v>
      </c>
    </row>
    <row r="41" spans="1:17" x14ac:dyDescent="0.15">
      <c r="B41" s="42"/>
      <c r="C41" s="246" t="str">
        <f>IF(入力シート!B3="","",INDEX(入力シート!$G$2:$L$100,MATCH(入力シート!$B$3,入力シート!$G$2:$G$100,0),4))&amp;"中学校体育連盟"</f>
        <v>中学校体育連盟</v>
      </c>
      <c r="D41" s="246"/>
      <c r="E41" s="279" t="s">
        <v>11</v>
      </c>
      <c r="F41" s="279"/>
      <c r="G41" s="200" t="str">
        <f>IF(入力シート!B3="","",INDEX(入力シート!$G$2:$L$100,MATCH(入力シート!$B$3,入力シート!$G$2:$G$100,0),5))</f>
        <v/>
      </c>
      <c r="H41" s="200"/>
      <c r="I41" s="200"/>
      <c r="J41" s="278"/>
      <c r="K41" s="140" t="s">
        <v>519</v>
      </c>
    </row>
  </sheetData>
  <mergeCells count="100">
    <mergeCell ref="A1:M1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F15"/>
    <mergeCell ref="H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H28:I28"/>
    <mergeCell ref="K28:L28"/>
    <mergeCell ref="F29:G29"/>
    <mergeCell ref="H29:I29"/>
    <mergeCell ref="K29:L29"/>
    <mergeCell ref="F30:G30"/>
    <mergeCell ref="H30:I30"/>
    <mergeCell ref="K30:L30"/>
    <mergeCell ref="F31:G31"/>
    <mergeCell ref="H31:I31"/>
    <mergeCell ref="K31:L31"/>
    <mergeCell ref="F32:G32"/>
    <mergeCell ref="H32:I32"/>
    <mergeCell ref="K32:L32"/>
    <mergeCell ref="F33:G33"/>
    <mergeCell ref="H33:I33"/>
    <mergeCell ref="K33:L33"/>
    <mergeCell ref="F34:G34"/>
    <mergeCell ref="H34:I34"/>
    <mergeCell ref="K34:L34"/>
    <mergeCell ref="A36:G36"/>
    <mergeCell ref="A38:M38"/>
    <mergeCell ref="A40:B40"/>
    <mergeCell ref="C41:D41"/>
    <mergeCell ref="E41:F41"/>
    <mergeCell ref="G41:J4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opLeftCell="A22" workbookViewId="0">
      <selection activeCell="F28" sqref="F28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</row>
    <row r="2" spans="1:8" ht="7.5" customHeight="1" x14ac:dyDescent="0.15"/>
    <row r="3" spans="1:8" ht="18.75" x14ac:dyDescent="0.15">
      <c r="C3" s="4" t="s">
        <v>15</v>
      </c>
      <c r="E3" s="3" t="s">
        <v>8</v>
      </c>
    </row>
    <row r="4" spans="1:8" x14ac:dyDescent="0.15">
      <c r="A4" s="11" t="s">
        <v>147</v>
      </c>
    </row>
    <row r="5" spans="1:8" ht="17.25" x14ac:dyDescent="0.15">
      <c r="B5" s="6"/>
      <c r="C5" s="303" t="s">
        <v>148</v>
      </c>
      <c r="D5" s="304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91" t="s">
        <v>149</v>
      </c>
      <c r="F6" s="30"/>
      <c r="G6" s="13"/>
      <c r="H6" s="13"/>
    </row>
    <row r="7" spans="1:8" ht="26.2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</row>
    <row r="8" spans="1:8" ht="26.25" customHeight="1" x14ac:dyDescent="0.15">
      <c r="A8" s="210" t="s">
        <v>413</v>
      </c>
      <c r="B8" s="210"/>
      <c r="C8" s="97"/>
      <c r="D8" s="89" t="s">
        <v>420</v>
      </c>
      <c r="E8" s="206" t="s">
        <v>428</v>
      </c>
      <c r="F8" s="207"/>
      <c r="G8" s="207"/>
      <c r="H8" s="208"/>
    </row>
    <row r="9" spans="1:8" ht="26.25" customHeight="1" x14ac:dyDescent="0.15">
      <c r="A9" s="302" t="s">
        <v>6</v>
      </c>
      <c r="B9" s="302"/>
      <c r="C9" s="7"/>
      <c r="D9" s="89" t="s">
        <v>420</v>
      </c>
      <c r="E9" s="207" t="s">
        <v>430</v>
      </c>
      <c r="F9" s="207"/>
      <c r="G9" s="207"/>
      <c r="H9" s="208"/>
    </row>
    <row r="10" spans="1:8" ht="26.25" customHeight="1" x14ac:dyDescent="0.15">
      <c r="A10" s="302" t="s">
        <v>478</v>
      </c>
      <c r="B10" s="302"/>
      <c r="C10" s="6"/>
      <c r="D10" s="89" t="s">
        <v>420</v>
      </c>
      <c r="E10" s="207" t="s">
        <v>432</v>
      </c>
      <c r="F10" s="207"/>
      <c r="G10" s="207"/>
      <c r="H10" s="208"/>
    </row>
    <row r="11" spans="1:8" ht="26.25" customHeight="1" x14ac:dyDescent="0.15">
      <c r="A11" s="210" t="s">
        <v>439</v>
      </c>
      <c r="B11" s="210"/>
      <c r="C11" s="6"/>
      <c r="D11" s="89" t="s">
        <v>4</v>
      </c>
      <c r="E11" s="54"/>
      <c r="F11" s="299"/>
      <c r="G11" s="300"/>
      <c r="H11" s="301"/>
    </row>
    <row r="12" spans="1:8" x14ac:dyDescent="0.15">
      <c r="A12" s="7" t="s">
        <v>0</v>
      </c>
      <c r="B12" s="7" t="s">
        <v>1</v>
      </c>
      <c r="C12" s="205" t="s">
        <v>3</v>
      </c>
      <c r="D12" s="205"/>
      <c r="E12" s="7" t="s">
        <v>4</v>
      </c>
      <c r="F12" s="211" t="s">
        <v>13</v>
      </c>
      <c r="G12" s="212"/>
      <c r="H12" s="213"/>
    </row>
    <row r="13" spans="1:8" ht="26.25" customHeight="1" x14ac:dyDescent="0.15">
      <c r="A13" s="7">
        <v>1</v>
      </c>
      <c r="B13" s="7"/>
      <c r="C13" s="205"/>
      <c r="D13" s="205"/>
      <c r="E13" s="6"/>
      <c r="F13" s="201"/>
      <c r="G13" s="201"/>
      <c r="H13" s="201"/>
    </row>
    <row r="14" spans="1:8" ht="26.25" customHeight="1" x14ac:dyDescent="0.15">
      <c r="A14" s="7">
        <v>2</v>
      </c>
      <c r="B14" s="7"/>
      <c r="C14" s="205"/>
      <c r="D14" s="205"/>
      <c r="E14" s="6"/>
      <c r="F14" s="201"/>
      <c r="G14" s="201"/>
      <c r="H14" s="201"/>
    </row>
    <row r="15" spans="1:8" ht="26.25" customHeight="1" x14ac:dyDescent="0.15">
      <c r="A15" s="7">
        <v>3</v>
      </c>
      <c r="B15" s="7"/>
      <c r="C15" s="205"/>
      <c r="D15" s="205"/>
      <c r="E15" s="6"/>
      <c r="F15" s="201"/>
      <c r="G15" s="201"/>
      <c r="H15" s="201"/>
    </row>
    <row r="16" spans="1:8" ht="26.25" customHeight="1" x14ac:dyDescent="0.15">
      <c r="A16" s="7">
        <v>4</v>
      </c>
      <c r="B16" s="7"/>
      <c r="C16" s="205"/>
      <c r="D16" s="205"/>
      <c r="E16" s="6"/>
      <c r="F16" s="201"/>
      <c r="G16" s="201"/>
      <c r="H16" s="201"/>
    </row>
    <row r="17" spans="1:8" ht="26.25" customHeight="1" x14ac:dyDescent="0.15">
      <c r="A17" s="7">
        <v>5</v>
      </c>
      <c r="B17" s="7"/>
      <c r="C17" s="205"/>
      <c r="D17" s="205"/>
      <c r="E17" s="6"/>
      <c r="F17" s="201"/>
      <c r="G17" s="201"/>
      <c r="H17" s="201"/>
    </row>
    <row r="18" spans="1:8" ht="26.25" customHeight="1" x14ac:dyDescent="0.15">
      <c r="A18" s="7">
        <v>6</v>
      </c>
      <c r="B18" s="7"/>
      <c r="C18" s="205"/>
      <c r="D18" s="205"/>
      <c r="E18" s="6"/>
      <c r="F18" s="201"/>
      <c r="G18" s="201"/>
      <c r="H18" s="201"/>
    </row>
    <row r="19" spans="1:8" ht="26.25" customHeight="1" x14ac:dyDescent="0.15">
      <c r="A19" s="7">
        <v>7</v>
      </c>
      <c r="B19" s="7"/>
      <c r="C19" s="205"/>
      <c r="D19" s="205"/>
      <c r="E19" s="6"/>
      <c r="F19" s="201"/>
      <c r="G19" s="201"/>
      <c r="H19" s="201"/>
    </row>
    <row r="20" spans="1:8" ht="26.25" customHeight="1" x14ac:dyDescent="0.15">
      <c r="A20" s="7">
        <v>8</v>
      </c>
      <c r="B20" s="7"/>
      <c r="C20" s="205"/>
      <c r="D20" s="205"/>
      <c r="E20" s="6"/>
      <c r="F20" s="201"/>
      <c r="G20" s="201"/>
      <c r="H20" s="201"/>
    </row>
    <row r="21" spans="1:8" ht="26.25" customHeight="1" x14ac:dyDescent="0.15">
      <c r="A21" s="7">
        <v>9</v>
      </c>
      <c r="B21" s="7"/>
      <c r="C21" s="205"/>
      <c r="D21" s="205"/>
      <c r="E21" s="6"/>
      <c r="F21" s="201"/>
      <c r="G21" s="201"/>
      <c r="H21" s="201"/>
    </row>
    <row r="22" spans="1:8" ht="26.25" customHeight="1" x14ac:dyDescent="0.15">
      <c r="A22" s="7">
        <v>10</v>
      </c>
      <c r="B22" s="7"/>
      <c r="C22" s="205"/>
      <c r="D22" s="205"/>
      <c r="E22" s="6"/>
      <c r="F22" s="201"/>
      <c r="G22" s="201"/>
      <c r="H22" s="201"/>
    </row>
    <row r="23" spans="1:8" ht="26.25" customHeight="1" x14ac:dyDescent="0.15">
      <c r="A23" s="7">
        <v>11</v>
      </c>
      <c r="B23" s="7"/>
      <c r="C23" s="205"/>
      <c r="D23" s="205"/>
      <c r="E23" s="6"/>
      <c r="F23" s="201"/>
      <c r="G23" s="201"/>
      <c r="H23" s="201"/>
    </row>
    <row r="24" spans="1:8" ht="26.25" customHeight="1" x14ac:dyDescent="0.15">
      <c r="A24" s="7">
        <v>12</v>
      </c>
      <c r="B24" s="7"/>
      <c r="C24" s="205"/>
      <c r="D24" s="205"/>
      <c r="E24" s="6"/>
      <c r="F24" s="201"/>
      <c r="G24" s="201"/>
      <c r="H24" s="201"/>
    </row>
    <row r="25" spans="1:8" ht="26.25" customHeight="1" x14ac:dyDescent="0.15">
      <c r="A25" s="7">
        <v>13</v>
      </c>
      <c r="B25" s="7"/>
      <c r="C25" s="205"/>
      <c r="D25" s="205"/>
      <c r="E25" s="6"/>
      <c r="F25" s="201"/>
      <c r="G25" s="201"/>
      <c r="H25" s="201"/>
    </row>
    <row r="26" spans="1:8" ht="26.25" customHeight="1" x14ac:dyDescent="0.15">
      <c r="A26" s="7">
        <v>14</v>
      </c>
      <c r="B26" s="7"/>
      <c r="C26" s="205"/>
      <c r="D26" s="205"/>
      <c r="E26" s="6"/>
      <c r="F26" s="201"/>
      <c r="G26" s="201"/>
      <c r="H26" s="201"/>
    </row>
    <row r="27" spans="1:8" ht="26.25" customHeight="1" x14ac:dyDescent="0.15">
      <c r="A27" s="7">
        <v>15</v>
      </c>
      <c r="B27" s="7"/>
      <c r="C27" s="205"/>
      <c r="D27" s="205"/>
      <c r="E27" s="6"/>
      <c r="F27" s="201"/>
      <c r="G27" s="201"/>
      <c r="H27" s="201"/>
    </row>
    <row r="28" spans="1:8" x14ac:dyDescent="0.15">
      <c r="B28" t="s">
        <v>9</v>
      </c>
      <c r="F28" s="193" t="s">
        <v>536</v>
      </c>
    </row>
    <row r="29" spans="1:8" ht="18" customHeight="1" x14ac:dyDescent="0.15">
      <c r="B29" s="6"/>
      <c r="C29" t="s">
        <v>506</v>
      </c>
      <c r="D29" s="202">
        <f>B29*700</f>
        <v>0</v>
      </c>
      <c r="E29" s="203"/>
      <c r="F29" t="s">
        <v>10</v>
      </c>
    </row>
    <row r="30" spans="1:8" ht="6.75" customHeight="1" x14ac:dyDescent="0.15"/>
    <row r="31" spans="1:8" x14ac:dyDescent="0.15">
      <c r="A31" s="204" t="s">
        <v>102</v>
      </c>
      <c r="B31" s="204"/>
      <c r="C31" s="204"/>
      <c r="D31" s="204"/>
      <c r="E31" s="204"/>
      <c r="F31" s="204"/>
    </row>
    <row r="32" spans="1:8" ht="5.25" customHeight="1" x14ac:dyDescent="0.15"/>
    <row r="33" spans="1:8" x14ac:dyDescent="0.15">
      <c r="A33" s="199" t="s">
        <v>494</v>
      </c>
      <c r="B33" s="199"/>
      <c r="C33" s="199"/>
      <c r="D33" s="199"/>
      <c r="E33" s="199"/>
      <c r="F33" s="199"/>
    </row>
    <row r="34" spans="1:8" ht="6" customHeight="1" x14ac:dyDescent="0.15"/>
    <row r="35" spans="1:8" x14ac:dyDescent="0.15">
      <c r="A35" s="2" t="s">
        <v>532</v>
      </c>
    </row>
    <row r="36" spans="1:8" x14ac:dyDescent="0.15">
      <c r="A36" s="2"/>
      <c r="C36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60</v>
      </c>
      <c r="F36" s="35" t="str">
        <f>IF(入力シート!B4="","",入力シート!B4)</f>
        <v/>
      </c>
      <c r="H36" s="7" t="s">
        <v>12</v>
      </c>
    </row>
    <row r="37" spans="1:8" ht="13.5" customHeight="1" x14ac:dyDescent="0.15"/>
    <row r="38" spans="1:8" ht="13.5" customHeight="1" x14ac:dyDescent="0.15">
      <c r="A38" s="199" t="s">
        <v>495</v>
      </c>
      <c r="B38" s="199"/>
      <c r="C38" s="199"/>
      <c r="D38" s="199"/>
      <c r="E38" s="199"/>
      <c r="F38" s="199"/>
    </row>
    <row r="39" spans="1:8" ht="13.5" customHeight="1" x14ac:dyDescent="0.15">
      <c r="A39" s="129" t="s">
        <v>532</v>
      </c>
      <c r="B39" s="128"/>
      <c r="C39" s="128"/>
      <c r="D39" s="128"/>
      <c r="E39" s="128"/>
      <c r="F39" s="128"/>
    </row>
    <row r="40" spans="1:8" x14ac:dyDescent="0.15">
      <c r="B40" s="41"/>
      <c r="C40" s="113" t="str">
        <f>IF(入力シート!B3="","",INDEX(入力シート!$G$2:$L$100,MATCH(入力シート!$B$3,入力シート!$G$2:$G$100,0),4))&amp;"中学校体育連盟"</f>
        <v>中学校体育連盟</v>
      </c>
      <c r="D40" s="43"/>
      <c r="E40" s="8" t="s">
        <v>11</v>
      </c>
      <c r="F40" s="35" t="str">
        <f>IF(入力シート!B3="","",INDEX(入力シート!$G$2:$L$100,MATCH(入力シート!$B$3,入力シート!$G$2:$G$100,0),5))</f>
        <v/>
      </c>
      <c r="G40" s="8"/>
      <c r="H40" s="7" t="s">
        <v>12</v>
      </c>
    </row>
  </sheetData>
  <mergeCells count="49">
    <mergeCell ref="A38:F38"/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C12:D12"/>
    <mergeCell ref="F12:H12"/>
    <mergeCell ref="C13:D13"/>
    <mergeCell ref="F13:H13"/>
    <mergeCell ref="A11:B11"/>
    <mergeCell ref="F11:H11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F26:H26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27:D27"/>
    <mergeCell ref="F27:H27"/>
    <mergeCell ref="A33:F33"/>
    <mergeCell ref="D29:E29"/>
    <mergeCell ref="A31:F31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1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16" workbookViewId="0">
      <selection activeCell="F28" sqref="F28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</row>
    <row r="3" spans="1:8" ht="18.75" x14ac:dyDescent="0.15">
      <c r="C3" s="4" t="s">
        <v>15</v>
      </c>
      <c r="E3" s="3" t="s">
        <v>8</v>
      </c>
    </row>
    <row r="4" spans="1:8" x14ac:dyDescent="0.15">
      <c r="A4" s="11" t="s">
        <v>150</v>
      </c>
    </row>
    <row r="5" spans="1:8" ht="17.25" x14ac:dyDescent="0.15">
      <c r="B5" s="6"/>
      <c r="C5" s="303" t="s">
        <v>148</v>
      </c>
      <c r="D5" s="304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91" t="s">
        <v>149</v>
      </c>
      <c r="F6" s="30"/>
      <c r="G6" s="13"/>
      <c r="H6" s="13"/>
    </row>
    <row r="7" spans="1:8" ht="26.2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</row>
    <row r="8" spans="1:8" ht="26.25" customHeight="1" x14ac:dyDescent="0.15">
      <c r="A8" s="210" t="s">
        <v>413</v>
      </c>
      <c r="B8" s="210"/>
      <c r="C8" s="97"/>
      <c r="D8" s="89" t="s">
        <v>420</v>
      </c>
      <c r="E8" s="206" t="s">
        <v>428</v>
      </c>
      <c r="F8" s="207"/>
      <c r="G8" s="207"/>
      <c r="H8" s="208"/>
    </row>
    <row r="9" spans="1:8" ht="26.25" customHeight="1" x14ac:dyDescent="0.15">
      <c r="A9" s="210" t="s">
        <v>6</v>
      </c>
      <c r="B9" s="210"/>
      <c r="C9" s="7"/>
      <c r="D9" s="89" t="s">
        <v>420</v>
      </c>
      <c r="E9" s="207" t="s">
        <v>430</v>
      </c>
      <c r="F9" s="207"/>
      <c r="G9" s="207"/>
      <c r="H9" s="208"/>
    </row>
    <row r="10" spans="1:8" ht="26.25" customHeight="1" x14ac:dyDescent="0.15">
      <c r="A10" s="210" t="s">
        <v>486</v>
      </c>
      <c r="B10" s="210"/>
      <c r="C10" s="6"/>
      <c r="D10" s="89" t="s">
        <v>420</v>
      </c>
      <c r="E10" s="207" t="s">
        <v>432</v>
      </c>
      <c r="F10" s="207"/>
      <c r="G10" s="207"/>
      <c r="H10" s="208"/>
    </row>
    <row r="11" spans="1:8" ht="26.25" customHeight="1" x14ac:dyDescent="0.15">
      <c r="A11" s="210" t="s">
        <v>16</v>
      </c>
      <c r="B11" s="210"/>
      <c r="C11" s="6"/>
      <c r="D11" s="89" t="s">
        <v>4</v>
      </c>
      <c r="E11" s="54"/>
      <c r="F11" s="299"/>
      <c r="G11" s="300"/>
      <c r="H11" s="301"/>
    </row>
    <row r="12" spans="1:8" x14ac:dyDescent="0.15">
      <c r="A12" s="7" t="s">
        <v>0</v>
      </c>
      <c r="B12" s="7" t="s">
        <v>1</v>
      </c>
      <c r="C12" s="205" t="s">
        <v>3</v>
      </c>
      <c r="D12" s="205"/>
      <c r="E12" s="7" t="s">
        <v>4</v>
      </c>
      <c r="F12" s="211" t="s">
        <v>13</v>
      </c>
      <c r="G12" s="212"/>
      <c r="H12" s="213"/>
    </row>
    <row r="13" spans="1:8" ht="26.25" customHeight="1" x14ac:dyDescent="0.15">
      <c r="A13" s="7">
        <v>1</v>
      </c>
      <c r="B13" s="7"/>
      <c r="C13" s="205"/>
      <c r="D13" s="205"/>
      <c r="E13" s="6"/>
      <c r="F13" s="201"/>
      <c r="G13" s="201"/>
      <c r="H13" s="201"/>
    </row>
    <row r="14" spans="1:8" ht="26.25" customHeight="1" x14ac:dyDescent="0.15">
      <c r="A14" s="7">
        <v>2</v>
      </c>
      <c r="B14" s="7"/>
      <c r="C14" s="205"/>
      <c r="D14" s="205"/>
      <c r="E14" s="6"/>
      <c r="F14" s="201"/>
      <c r="G14" s="201"/>
      <c r="H14" s="201"/>
    </row>
    <row r="15" spans="1:8" ht="26.25" customHeight="1" x14ac:dyDescent="0.15">
      <c r="A15" s="7">
        <v>3</v>
      </c>
      <c r="B15" s="7"/>
      <c r="C15" s="205"/>
      <c r="D15" s="205"/>
      <c r="E15" s="6"/>
      <c r="F15" s="201"/>
      <c r="G15" s="201"/>
      <c r="H15" s="201"/>
    </row>
    <row r="16" spans="1:8" ht="26.25" customHeight="1" x14ac:dyDescent="0.15">
      <c r="A16" s="7">
        <v>4</v>
      </c>
      <c r="B16" s="7"/>
      <c r="C16" s="205"/>
      <c r="D16" s="205"/>
      <c r="E16" s="6"/>
      <c r="F16" s="201"/>
      <c r="G16" s="201"/>
      <c r="H16" s="201"/>
    </row>
    <row r="17" spans="1:8" ht="26.25" customHeight="1" x14ac:dyDescent="0.15">
      <c r="A17" s="7">
        <v>5</v>
      </c>
      <c r="B17" s="7"/>
      <c r="C17" s="205"/>
      <c r="D17" s="205"/>
      <c r="E17" s="6"/>
      <c r="F17" s="201"/>
      <c r="G17" s="201"/>
      <c r="H17" s="201"/>
    </row>
    <row r="18" spans="1:8" ht="26.25" customHeight="1" x14ac:dyDescent="0.15">
      <c r="A18" s="7">
        <v>6</v>
      </c>
      <c r="B18" s="7"/>
      <c r="C18" s="205"/>
      <c r="D18" s="205"/>
      <c r="E18" s="6"/>
      <c r="F18" s="201"/>
      <c r="G18" s="201"/>
      <c r="H18" s="201"/>
    </row>
    <row r="19" spans="1:8" ht="26.25" customHeight="1" x14ac:dyDescent="0.15">
      <c r="A19" s="7">
        <v>7</v>
      </c>
      <c r="B19" s="7"/>
      <c r="C19" s="205"/>
      <c r="D19" s="205"/>
      <c r="E19" s="6"/>
      <c r="F19" s="201"/>
      <c r="G19" s="201"/>
      <c r="H19" s="201"/>
    </row>
    <row r="20" spans="1:8" ht="26.25" customHeight="1" x14ac:dyDescent="0.15">
      <c r="A20" s="7">
        <v>8</v>
      </c>
      <c r="B20" s="7"/>
      <c r="C20" s="205"/>
      <c r="D20" s="205"/>
      <c r="E20" s="6"/>
      <c r="F20" s="201"/>
      <c r="G20" s="201"/>
      <c r="H20" s="201"/>
    </row>
    <row r="21" spans="1:8" ht="26.25" customHeight="1" x14ac:dyDescent="0.15">
      <c r="A21" s="7">
        <v>9</v>
      </c>
      <c r="B21" s="7"/>
      <c r="C21" s="205"/>
      <c r="D21" s="205"/>
      <c r="E21" s="6"/>
      <c r="F21" s="201"/>
      <c r="G21" s="201"/>
      <c r="H21" s="201"/>
    </row>
    <row r="22" spans="1:8" ht="26.25" customHeight="1" x14ac:dyDescent="0.15">
      <c r="A22" s="7">
        <v>10</v>
      </c>
      <c r="B22" s="7"/>
      <c r="C22" s="205"/>
      <c r="D22" s="205"/>
      <c r="E22" s="6"/>
      <c r="F22" s="201"/>
      <c r="G22" s="201"/>
      <c r="H22" s="201"/>
    </row>
    <row r="23" spans="1:8" ht="26.25" customHeight="1" x14ac:dyDescent="0.15">
      <c r="A23" s="7">
        <v>11</v>
      </c>
      <c r="B23" s="7"/>
      <c r="C23" s="205"/>
      <c r="D23" s="205"/>
      <c r="E23" s="6"/>
      <c r="F23" s="201"/>
      <c r="G23" s="201"/>
      <c r="H23" s="201"/>
    </row>
    <row r="24" spans="1:8" ht="26.25" customHeight="1" x14ac:dyDescent="0.15">
      <c r="A24" s="7">
        <v>12</v>
      </c>
      <c r="B24" s="7"/>
      <c r="C24" s="205"/>
      <c r="D24" s="205"/>
      <c r="E24" s="6"/>
      <c r="F24" s="201"/>
      <c r="G24" s="201"/>
      <c r="H24" s="201"/>
    </row>
    <row r="25" spans="1:8" ht="26.25" customHeight="1" x14ac:dyDescent="0.15">
      <c r="A25" s="7">
        <v>13</v>
      </c>
      <c r="B25" s="7"/>
      <c r="C25" s="205"/>
      <c r="D25" s="205"/>
      <c r="E25" s="6"/>
      <c r="F25" s="201"/>
      <c r="G25" s="201"/>
      <c r="H25" s="201"/>
    </row>
    <row r="26" spans="1:8" ht="26.25" customHeight="1" x14ac:dyDescent="0.15">
      <c r="A26" s="7">
        <v>14</v>
      </c>
      <c r="B26" s="7"/>
      <c r="C26" s="205"/>
      <c r="D26" s="205"/>
      <c r="E26" s="6"/>
      <c r="F26" s="201"/>
      <c r="G26" s="201"/>
      <c r="H26" s="201"/>
    </row>
    <row r="27" spans="1:8" ht="26.25" customHeight="1" x14ac:dyDescent="0.15">
      <c r="A27" s="7">
        <v>15</v>
      </c>
      <c r="B27" s="7"/>
      <c r="C27" s="205"/>
      <c r="D27" s="205"/>
      <c r="E27" s="6"/>
      <c r="F27" s="201"/>
      <c r="G27" s="201"/>
      <c r="H27" s="201"/>
    </row>
    <row r="28" spans="1:8" x14ac:dyDescent="0.15">
      <c r="B28" t="s">
        <v>9</v>
      </c>
      <c r="F28" s="193" t="s">
        <v>536</v>
      </c>
    </row>
    <row r="29" spans="1:8" ht="18" customHeight="1" x14ac:dyDescent="0.15">
      <c r="B29" s="6"/>
      <c r="C29" t="s">
        <v>506</v>
      </c>
      <c r="D29" s="202">
        <f>B29*700</f>
        <v>0</v>
      </c>
      <c r="E29" s="203"/>
      <c r="F29" t="s">
        <v>10</v>
      </c>
    </row>
    <row r="31" spans="1:8" x14ac:dyDescent="0.15">
      <c r="A31" s="204" t="s">
        <v>102</v>
      </c>
      <c r="B31" s="204"/>
      <c r="C31" s="204"/>
      <c r="D31" s="204"/>
      <c r="E31" s="204"/>
      <c r="F31" s="204"/>
    </row>
    <row r="32" spans="1:8" ht="6" customHeight="1" x14ac:dyDescent="0.15"/>
    <row r="33" spans="1:8" x14ac:dyDescent="0.15">
      <c r="A33" s="199" t="s">
        <v>494</v>
      </c>
      <c r="B33" s="199"/>
      <c r="C33" s="199"/>
      <c r="D33" s="199"/>
      <c r="E33" s="199"/>
      <c r="F33" s="199"/>
    </row>
    <row r="34" spans="1:8" ht="6" customHeight="1" x14ac:dyDescent="0.15"/>
    <row r="35" spans="1:8" x14ac:dyDescent="0.15">
      <c r="A35" s="2" t="s">
        <v>532</v>
      </c>
    </row>
    <row r="36" spans="1:8" x14ac:dyDescent="0.15">
      <c r="A36" s="2"/>
      <c r="C36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447</v>
      </c>
      <c r="F36" s="35" t="str">
        <f>IF(入力シート!B4="","",入力シート!B4)</f>
        <v/>
      </c>
      <c r="H36" s="7" t="s">
        <v>12</v>
      </c>
    </row>
    <row r="37" spans="1:8" x14ac:dyDescent="0.15">
      <c r="A37" s="129"/>
      <c r="C37" s="135"/>
      <c r="E37" s="132"/>
      <c r="F37" s="135"/>
      <c r="H37" s="135"/>
    </row>
    <row r="38" spans="1:8" ht="13.5" customHeight="1" x14ac:dyDescent="0.15">
      <c r="A38" s="199" t="s">
        <v>495</v>
      </c>
      <c r="B38" s="199"/>
      <c r="C38" s="199"/>
      <c r="D38" s="199"/>
      <c r="E38" s="199"/>
      <c r="F38" s="199"/>
    </row>
    <row r="39" spans="1:8" ht="13.5" customHeight="1" x14ac:dyDescent="0.15">
      <c r="A39" s="129" t="s">
        <v>532</v>
      </c>
      <c r="B39" s="128"/>
      <c r="C39" s="128"/>
      <c r="D39" s="128"/>
      <c r="E39" s="128"/>
      <c r="F39" s="128"/>
    </row>
    <row r="40" spans="1:8" x14ac:dyDescent="0.15">
      <c r="B40" s="41"/>
      <c r="C40" s="113" t="str">
        <f>IF(入力シート!B3="","",INDEX(入力シート!$G$2:$L$100,MATCH(入力シート!$B$3,入力シート!$G$2:$G$100,0),4))&amp;"中学校体育連盟"</f>
        <v>中学校体育連盟</v>
      </c>
      <c r="D40" s="43"/>
      <c r="E40" s="8" t="s">
        <v>11</v>
      </c>
      <c r="F40" s="35" t="str">
        <f>IF(入力シート!B3="","",INDEX(入力シート!$G$2:$L$100,MATCH(入力シート!$B$3,入力シート!$G$2:$G$100,0),5))</f>
        <v/>
      </c>
      <c r="G40" s="8"/>
      <c r="H40" s="7" t="s">
        <v>12</v>
      </c>
    </row>
  </sheetData>
  <mergeCells count="49">
    <mergeCell ref="A38:F38"/>
    <mergeCell ref="C27:D27"/>
    <mergeCell ref="F27:H27"/>
    <mergeCell ref="D29:E29"/>
    <mergeCell ref="A31:F31"/>
    <mergeCell ref="A33:F33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12:D12"/>
    <mergeCell ref="F12:H12"/>
    <mergeCell ref="C13:D13"/>
    <mergeCell ref="F13:H13"/>
    <mergeCell ref="C14:D14"/>
    <mergeCell ref="F14:H14"/>
    <mergeCell ref="A9:B9"/>
    <mergeCell ref="E9:H9"/>
    <mergeCell ref="A10:B10"/>
    <mergeCell ref="E10:H10"/>
    <mergeCell ref="A11:B11"/>
    <mergeCell ref="F11:H11"/>
    <mergeCell ref="A8:B8"/>
    <mergeCell ref="E8:H8"/>
    <mergeCell ref="A1:F1"/>
    <mergeCell ref="A7:B7"/>
    <mergeCell ref="D7:E7"/>
    <mergeCell ref="F7:H7"/>
    <mergeCell ref="C5:D5"/>
  </mergeCells>
  <phoneticPr fontId="2"/>
  <pageMargins left="0.55118110236220474" right="0.55118110236220474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1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topLeftCell="A31" workbookViewId="0">
      <selection activeCell="G68" sqref="G68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</row>
    <row r="2" spans="1:8" ht="6" customHeight="1" x14ac:dyDescent="0.15"/>
    <row r="3" spans="1:8" ht="18.75" x14ac:dyDescent="0.15">
      <c r="C3" s="88" t="s">
        <v>15</v>
      </c>
      <c r="D3" s="49"/>
      <c r="E3" s="307" t="s">
        <v>398</v>
      </c>
      <c r="F3" s="307"/>
      <c r="G3" s="307"/>
    </row>
    <row r="4" spans="1:8" ht="17.25" x14ac:dyDescent="0.15">
      <c r="A4" s="27" t="s">
        <v>150</v>
      </c>
    </row>
    <row r="5" spans="1:8" ht="17.25" x14ac:dyDescent="0.15">
      <c r="B5" s="6"/>
      <c r="C5" s="47" t="s">
        <v>148</v>
      </c>
      <c r="D5" s="43"/>
      <c r="E5" s="28"/>
      <c r="F5" s="44"/>
      <c r="G5" s="28"/>
    </row>
    <row r="6" spans="1:8" ht="13.5" customHeight="1" thickBot="1" x14ac:dyDescent="0.2">
      <c r="B6" t="s">
        <v>99</v>
      </c>
      <c r="E6" s="13"/>
      <c r="F6" s="2" t="s">
        <v>149</v>
      </c>
      <c r="G6" s="30"/>
    </row>
    <row r="7" spans="1:8" ht="26.25" customHeight="1" x14ac:dyDescent="0.15">
      <c r="A7" s="215" t="s">
        <v>81</v>
      </c>
      <c r="B7" s="216"/>
      <c r="C7" s="217" t="str">
        <f>IF(入力シート!B3="","",INDEX(入力シート!$G$2:$L$100,MATCH(入力シート!$B$3,入力シート!$G$2:$G$100,0),4))</f>
        <v/>
      </c>
      <c r="D7" s="218"/>
      <c r="E7" s="219" t="s">
        <v>399</v>
      </c>
      <c r="F7" s="216"/>
      <c r="G7" s="254"/>
      <c r="H7" s="255"/>
    </row>
    <row r="8" spans="1:8" ht="26.25" customHeight="1" x14ac:dyDescent="0.15">
      <c r="A8" s="224" t="s">
        <v>394</v>
      </c>
      <c r="B8" s="223"/>
      <c r="C8" s="308"/>
      <c r="D8" s="309"/>
      <c r="E8" s="225" t="s">
        <v>397</v>
      </c>
      <c r="F8" s="223"/>
      <c r="G8" s="205"/>
      <c r="H8" s="245"/>
    </row>
    <row r="9" spans="1:8" ht="26.25" customHeight="1" x14ac:dyDescent="0.15">
      <c r="A9" s="221" t="s">
        <v>396</v>
      </c>
      <c r="B9" s="210"/>
      <c r="C9" s="308"/>
      <c r="D9" s="309"/>
      <c r="E9" s="223" t="s">
        <v>78</v>
      </c>
      <c r="F9" s="210"/>
      <c r="G9" s="205"/>
      <c r="H9" s="245"/>
    </row>
    <row r="10" spans="1:8" ht="26.25" customHeight="1" x14ac:dyDescent="0.15">
      <c r="A10" s="226" t="s">
        <v>413</v>
      </c>
      <c r="B10" s="227"/>
      <c r="C10" s="289"/>
      <c r="D10" s="290"/>
      <c r="E10" s="226" t="s">
        <v>413</v>
      </c>
      <c r="F10" s="227"/>
      <c r="G10" s="262"/>
      <c r="H10" s="263"/>
    </row>
    <row r="11" spans="1:8" ht="15" customHeight="1" thickBot="1" x14ac:dyDescent="0.2">
      <c r="A11" s="265"/>
      <c r="B11" s="266"/>
      <c r="C11" s="267" t="s">
        <v>428</v>
      </c>
      <c r="D11" s="268"/>
      <c r="E11" s="265"/>
      <c r="F11" s="266"/>
      <c r="G11" s="267" t="s">
        <v>428</v>
      </c>
      <c r="H11" s="268"/>
    </row>
    <row r="12" spans="1:8" ht="26.25" customHeight="1" x14ac:dyDescent="0.15">
      <c r="A12" s="215" t="s">
        <v>6</v>
      </c>
      <c r="B12" s="216"/>
      <c r="C12" s="100"/>
      <c r="D12" s="104" t="s">
        <v>5</v>
      </c>
      <c r="E12" s="101"/>
      <c r="F12" s="94" t="s">
        <v>420</v>
      </c>
      <c r="G12" s="238" t="s">
        <v>429</v>
      </c>
      <c r="H12" s="239"/>
    </row>
    <row r="13" spans="1:8" ht="26.25" customHeight="1" x14ac:dyDescent="0.15">
      <c r="A13" s="221" t="s">
        <v>486</v>
      </c>
      <c r="B13" s="210"/>
      <c r="C13" s="90"/>
      <c r="D13" s="65" t="s">
        <v>5</v>
      </c>
      <c r="E13" s="95"/>
      <c r="F13" s="7" t="s">
        <v>420</v>
      </c>
      <c r="G13" s="207" t="s">
        <v>423</v>
      </c>
      <c r="H13" s="240"/>
    </row>
    <row r="14" spans="1:8" ht="26.25" customHeight="1" thickBot="1" x14ac:dyDescent="0.2">
      <c r="A14" s="241" t="s">
        <v>16</v>
      </c>
      <c r="B14" s="242"/>
      <c r="C14" s="83"/>
      <c r="D14" s="108" t="s">
        <v>440</v>
      </c>
      <c r="E14" s="103"/>
      <c r="F14" s="107" t="s">
        <v>85</v>
      </c>
      <c r="G14" s="305"/>
      <c r="H14" s="306"/>
    </row>
    <row r="15" spans="1:8" x14ac:dyDescent="0.15">
      <c r="A15" s="80" t="s">
        <v>0</v>
      </c>
      <c r="B15" s="7" t="s">
        <v>1</v>
      </c>
      <c r="C15" s="7" t="s">
        <v>3</v>
      </c>
      <c r="D15" s="70" t="s">
        <v>4</v>
      </c>
      <c r="E15" s="65" t="s">
        <v>1</v>
      </c>
      <c r="F15" s="205" t="s">
        <v>3</v>
      </c>
      <c r="G15" s="205"/>
      <c r="H15" s="70" t="s">
        <v>4</v>
      </c>
    </row>
    <row r="16" spans="1:8" ht="24.95" customHeight="1" x14ac:dyDescent="0.15">
      <c r="A16" s="80">
        <v>1</v>
      </c>
      <c r="B16" s="7"/>
      <c r="C16" s="54"/>
      <c r="D16" s="85"/>
      <c r="E16" s="64"/>
      <c r="F16" s="205"/>
      <c r="G16" s="205"/>
      <c r="H16" s="109"/>
    </row>
    <row r="17" spans="1:8" ht="24.95" customHeight="1" x14ac:dyDescent="0.15">
      <c r="A17" s="80">
        <v>2</v>
      </c>
      <c r="B17" s="7"/>
      <c r="C17" s="54"/>
      <c r="D17" s="85"/>
      <c r="E17" s="64"/>
      <c r="F17" s="205"/>
      <c r="G17" s="205"/>
      <c r="H17" s="109"/>
    </row>
    <row r="18" spans="1:8" ht="24.95" customHeight="1" x14ac:dyDescent="0.15">
      <c r="A18" s="80">
        <v>3</v>
      </c>
      <c r="B18" s="7"/>
      <c r="C18" s="54"/>
      <c r="D18" s="85"/>
      <c r="E18" s="64"/>
      <c r="F18" s="205"/>
      <c r="G18" s="205"/>
      <c r="H18" s="109"/>
    </row>
    <row r="19" spans="1:8" ht="24.95" customHeight="1" x14ac:dyDescent="0.15">
      <c r="A19" s="80">
        <v>4</v>
      </c>
      <c r="B19" s="7"/>
      <c r="C19" s="54"/>
      <c r="D19" s="85"/>
      <c r="E19" s="64"/>
      <c r="F19" s="205"/>
      <c r="G19" s="205"/>
      <c r="H19" s="109"/>
    </row>
    <row r="20" spans="1:8" ht="24.95" customHeight="1" x14ac:dyDescent="0.15">
      <c r="A20" s="80">
        <v>5</v>
      </c>
      <c r="B20" s="7"/>
      <c r="C20" s="54"/>
      <c r="D20" s="85"/>
      <c r="E20" s="64"/>
      <c r="F20" s="205"/>
      <c r="G20" s="205"/>
      <c r="H20" s="109"/>
    </row>
    <row r="21" spans="1:8" ht="24.95" customHeight="1" x14ac:dyDescent="0.15">
      <c r="A21" s="80">
        <v>6</v>
      </c>
      <c r="B21" s="7"/>
      <c r="C21" s="54"/>
      <c r="D21" s="85"/>
      <c r="E21" s="64"/>
      <c r="F21" s="205"/>
      <c r="G21" s="205"/>
      <c r="H21" s="109"/>
    </row>
    <row r="22" spans="1:8" ht="24.95" customHeight="1" x14ac:dyDescent="0.15">
      <c r="A22" s="80">
        <v>7</v>
      </c>
      <c r="B22" s="7"/>
      <c r="C22" s="54"/>
      <c r="D22" s="85"/>
      <c r="E22" s="64"/>
      <c r="F22" s="205"/>
      <c r="G22" s="205"/>
      <c r="H22" s="109"/>
    </row>
    <row r="23" spans="1:8" ht="24.95" customHeight="1" x14ac:dyDescent="0.15">
      <c r="A23" s="80">
        <v>8</v>
      </c>
      <c r="B23" s="7"/>
      <c r="C23" s="54"/>
      <c r="D23" s="85"/>
      <c r="E23" s="64"/>
      <c r="F23" s="205"/>
      <c r="G23" s="205"/>
      <c r="H23" s="109"/>
    </row>
    <row r="24" spans="1:8" ht="24.95" customHeight="1" x14ac:dyDescent="0.15">
      <c r="A24" s="80">
        <v>9</v>
      </c>
      <c r="B24" s="7"/>
      <c r="C24" s="54"/>
      <c r="D24" s="85"/>
      <c r="E24" s="64"/>
      <c r="F24" s="205"/>
      <c r="G24" s="205"/>
      <c r="H24" s="109"/>
    </row>
    <row r="25" spans="1:8" ht="24.95" customHeight="1" x14ac:dyDescent="0.15">
      <c r="A25" s="80">
        <v>10</v>
      </c>
      <c r="B25" s="7"/>
      <c r="C25" s="54"/>
      <c r="D25" s="85"/>
      <c r="E25" s="64"/>
      <c r="F25" s="205"/>
      <c r="G25" s="205"/>
      <c r="H25" s="109"/>
    </row>
    <row r="26" spans="1:8" ht="24.95" customHeight="1" x14ac:dyDescent="0.15">
      <c r="A26" s="80">
        <v>11</v>
      </c>
      <c r="B26" s="7"/>
      <c r="C26" s="54"/>
      <c r="D26" s="85"/>
      <c r="E26" s="64"/>
      <c r="F26" s="205"/>
      <c r="G26" s="205"/>
      <c r="H26" s="109"/>
    </row>
    <row r="27" spans="1:8" ht="24.95" customHeight="1" x14ac:dyDescent="0.15">
      <c r="A27" s="80">
        <v>12</v>
      </c>
      <c r="B27" s="7"/>
      <c r="C27" s="54"/>
      <c r="D27" s="85"/>
      <c r="E27" s="64"/>
      <c r="F27" s="205"/>
      <c r="G27" s="205"/>
      <c r="H27" s="109"/>
    </row>
    <row r="28" spans="1:8" ht="24.95" customHeight="1" x14ac:dyDescent="0.15">
      <c r="A28" s="80">
        <v>13</v>
      </c>
      <c r="B28" s="7"/>
      <c r="C28" s="54"/>
      <c r="D28" s="85"/>
      <c r="E28" s="64"/>
      <c r="F28" s="205"/>
      <c r="G28" s="205"/>
      <c r="H28" s="109"/>
    </row>
    <row r="29" spans="1:8" ht="24.95" customHeight="1" x14ac:dyDescent="0.15">
      <c r="A29" s="80">
        <v>14</v>
      </c>
      <c r="B29" s="7"/>
      <c r="C29" s="54"/>
      <c r="D29" s="85"/>
      <c r="E29" s="64"/>
      <c r="F29" s="205"/>
      <c r="G29" s="205"/>
      <c r="H29" s="109"/>
    </row>
    <row r="30" spans="1:8" ht="24.95" customHeight="1" thickBot="1" x14ac:dyDescent="0.2">
      <c r="A30" s="81">
        <v>15</v>
      </c>
      <c r="B30" s="82"/>
      <c r="C30" s="83"/>
      <c r="D30" s="86"/>
      <c r="E30" s="84"/>
      <c r="F30" s="247"/>
      <c r="G30" s="247"/>
      <c r="H30" s="110"/>
    </row>
    <row r="31" spans="1:8" ht="9" customHeight="1" x14ac:dyDescent="0.15">
      <c r="A31" s="8"/>
      <c r="B31" s="8"/>
      <c r="C31" s="8"/>
      <c r="D31" s="8"/>
      <c r="E31" s="8"/>
      <c r="F31" s="9"/>
      <c r="G31" s="10"/>
    </row>
    <row r="32" spans="1:8" x14ac:dyDescent="0.15">
      <c r="A32" s="204" t="s">
        <v>102</v>
      </c>
      <c r="B32" s="204"/>
      <c r="C32" s="204"/>
      <c r="D32" s="204"/>
      <c r="E32" s="204"/>
      <c r="F32" s="204"/>
      <c r="G32" s="204"/>
    </row>
    <row r="33" spans="1:9" ht="7.5" customHeight="1" x14ac:dyDescent="0.15"/>
    <row r="34" spans="1:9" x14ac:dyDescent="0.15">
      <c r="A34" s="199" t="s">
        <v>496</v>
      </c>
      <c r="B34" s="199"/>
      <c r="C34" s="199"/>
      <c r="D34" s="199"/>
      <c r="E34" s="199"/>
      <c r="F34" s="199"/>
      <c r="G34" s="199"/>
      <c r="H34" s="199"/>
      <c r="I34" s="130"/>
    </row>
    <row r="36" spans="1:9" x14ac:dyDescent="0.15">
      <c r="A36" s="2" t="s">
        <v>531</v>
      </c>
    </row>
    <row r="38" spans="1:9" x14ac:dyDescent="0.15">
      <c r="B38" s="41"/>
      <c r="C38" s="113" t="str">
        <f>IF(入力シート!B3="","",INDEX(入力シート!$G$2:$L$100,MATCH(入力シート!$B$3,入力シート!$G$2:$G$100,0),4))&amp;"中学校体育連盟"</f>
        <v>中学校体育連盟</v>
      </c>
      <c r="D38" s="87"/>
      <c r="E38" s="43"/>
      <c r="F38" s="8" t="s">
        <v>11</v>
      </c>
      <c r="G38" s="35" t="str">
        <f>IF(入力シート!B3="","",INDEX(入力シート!$G$2:$L$100,MATCH(入力シート!$B$3,入力シート!$G$2:$G$100,0),5))</f>
        <v/>
      </c>
      <c r="H38" s="8"/>
    </row>
  </sheetData>
  <mergeCells count="44">
    <mergeCell ref="A34:H34"/>
    <mergeCell ref="G10:H10"/>
    <mergeCell ref="G11:H11"/>
    <mergeCell ref="A13:B13"/>
    <mergeCell ref="G13:H13"/>
    <mergeCell ref="A12:B12"/>
    <mergeCell ref="C11:D11"/>
    <mergeCell ref="F15:G15"/>
    <mergeCell ref="A32:G32"/>
    <mergeCell ref="F27:G27"/>
    <mergeCell ref="F28:G28"/>
    <mergeCell ref="F29:G29"/>
    <mergeCell ref="F30:G30"/>
    <mergeCell ref="F24:G24"/>
    <mergeCell ref="F25:G25"/>
    <mergeCell ref="F26:G26"/>
    <mergeCell ref="E8:F8"/>
    <mergeCell ref="C8:D8"/>
    <mergeCell ref="C10:D10"/>
    <mergeCell ref="A10:B11"/>
    <mergeCell ref="E10:F11"/>
    <mergeCell ref="F22:G22"/>
    <mergeCell ref="F23:G23"/>
    <mergeCell ref="F21:G21"/>
    <mergeCell ref="F20:G20"/>
    <mergeCell ref="F17:G17"/>
    <mergeCell ref="F18:G18"/>
    <mergeCell ref="F19:G19"/>
    <mergeCell ref="F16:G16"/>
    <mergeCell ref="G12:H12"/>
    <mergeCell ref="A14:B14"/>
    <mergeCell ref="G14:H14"/>
    <mergeCell ref="A1:G1"/>
    <mergeCell ref="A7:B7"/>
    <mergeCell ref="E7:F7"/>
    <mergeCell ref="A9:B9"/>
    <mergeCell ref="E9:F9"/>
    <mergeCell ref="E3:G3"/>
    <mergeCell ref="C9:D9"/>
    <mergeCell ref="G7:H7"/>
    <mergeCell ref="G8:H8"/>
    <mergeCell ref="G9:H9"/>
    <mergeCell ref="C7:D7"/>
    <mergeCell ref="A8:B8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FA5-E6F8-4234-BB9E-1964EF644D6E}">
  <dimension ref="A1:Q40"/>
  <sheetViews>
    <sheetView view="pageBreakPreview" zoomScale="106" zoomScaleNormal="100" zoomScaleSheetLayoutView="106" workbookViewId="0">
      <selection activeCell="E3" sqref="E3:J3"/>
    </sheetView>
  </sheetViews>
  <sheetFormatPr defaultRowHeight="13.5" x14ac:dyDescent="0.15"/>
  <cols>
    <col min="1" max="1" width="4.5" style="158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7.5" customHeight="1" x14ac:dyDescent="0.15"/>
    <row r="3" spans="1:13" ht="22.5" customHeight="1" x14ac:dyDescent="0.15">
      <c r="B3" s="272" t="s">
        <v>15</v>
      </c>
      <c r="C3" s="273"/>
      <c r="D3" s="173"/>
      <c r="E3" s="274" t="s">
        <v>489</v>
      </c>
      <c r="F3" s="274"/>
      <c r="G3" s="274"/>
      <c r="H3" s="274"/>
      <c r="I3" s="274"/>
      <c r="J3" s="274"/>
    </row>
    <row r="4" spans="1:13" ht="26.25" customHeight="1" x14ac:dyDescent="0.15">
      <c r="A4" s="313" t="s">
        <v>528</v>
      </c>
      <c r="B4" s="313"/>
      <c r="C4" s="313"/>
      <c r="D4" s="313"/>
      <c r="F4" s="3"/>
    </row>
    <row r="5" spans="1:13" ht="17.25" x14ac:dyDescent="0.15">
      <c r="B5" s="171"/>
      <c r="C5" s="45" t="s">
        <v>146</v>
      </c>
      <c r="D5" s="45"/>
      <c r="E5" s="130"/>
      <c r="F5" s="46"/>
    </row>
    <row r="6" spans="1:13" x14ac:dyDescent="0.15">
      <c r="B6" t="s">
        <v>99</v>
      </c>
      <c r="F6" t="s">
        <v>145</v>
      </c>
      <c r="G6" s="34"/>
      <c r="H6" s="139"/>
      <c r="I6" s="139"/>
    </row>
    <row r="7" spans="1:13" ht="6.75" customHeight="1" thickBot="1" x14ac:dyDescent="0.2">
      <c r="G7" s="24"/>
      <c r="H7" s="24"/>
      <c r="I7" s="24"/>
    </row>
    <row r="8" spans="1:13" ht="26.25" customHeight="1" x14ac:dyDescent="0.15">
      <c r="A8" s="215" t="s">
        <v>81</v>
      </c>
      <c r="B8" s="216"/>
      <c r="C8" s="217" t="str">
        <f>IF(入力シート!B3="","",INDEX(入力シート!$G$2:$L$100,MATCH(入力シート!$B$3,入力シート!$G$2:$G$100,0),4))</f>
        <v/>
      </c>
      <c r="D8" s="218"/>
      <c r="E8" s="219" t="s">
        <v>395</v>
      </c>
      <c r="F8" s="216"/>
      <c r="G8" s="254"/>
      <c r="H8" s="254"/>
      <c r="I8" s="254"/>
      <c r="J8" s="254"/>
      <c r="K8" s="254"/>
      <c r="L8" s="254"/>
      <c r="M8" s="255"/>
    </row>
    <row r="9" spans="1:13" ht="26.25" customHeight="1" x14ac:dyDescent="0.15">
      <c r="A9" s="221" t="s">
        <v>394</v>
      </c>
      <c r="B9" s="210"/>
      <c r="C9" s="211"/>
      <c r="D9" s="222"/>
      <c r="E9" s="223" t="s">
        <v>397</v>
      </c>
      <c r="F9" s="210"/>
      <c r="G9" s="264"/>
      <c r="H9" s="200"/>
      <c r="I9" s="200"/>
      <c r="J9" s="205" t="s">
        <v>509</v>
      </c>
      <c r="K9" s="205"/>
      <c r="L9" s="205"/>
      <c r="M9" s="245"/>
    </row>
    <row r="10" spans="1:13" ht="26.25" customHeight="1" x14ac:dyDescent="0.15">
      <c r="A10" s="224" t="s">
        <v>21</v>
      </c>
      <c r="B10" s="223"/>
      <c r="C10" s="211"/>
      <c r="D10" s="222"/>
      <c r="E10" s="225" t="s">
        <v>21</v>
      </c>
      <c r="F10" s="223"/>
      <c r="G10" s="234"/>
      <c r="H10" s="234"/>
      <c r="I10" s="234"/>
      <c r="J10" s="205" t="s">
        <v>510</v>
      </c>
      <c r="K10" s="205"/>
      <c r="L10" s="262"/>
      <c r="M10" s="263"/>
    </row>
    <row r="11" spans="1:13" ht="26.25" customHeight="1" x14ac:dyDescent="0.15">
      <c r="A11" s="226" t="s">
        <v>413</v>
      </c>
      <c r="B11" s="227"/>
      <c r="C11" s="230"/>
      <c r="D11" s="231"/>
      <c r="E11" s="232" t="s">
        <v>413</v>
      </c>
      <c r="F11" s="232"/>
      <c r="G11" s="230"/>
      <c r="H11" s="234"/>
      <c r="I11" s="275"/>
      <c r="J11" s="213" t="s">
        <v>518</v>
      </c>
      <c r="K11" s="211"/>
      <c r="L11" s="230"/>
      <c r="M11" s="231"/>
    </row>
    <row r="12" spans="1:13" ht="15" customHeight="1" thickBot="1" x14ac:dyDescent="0.2">
      <c r="A12" s="265"/>
      <c r="B12" s="266"/>
      <c r="C12" s="267" t="s">
        <v>428</v>
      </c>
      <c r="D12" s="268"/>
      <c r="E12" s="276"/>
      <c r="F12" s="276"/>
      <c r="G12" s="267" t="s">
        <v>428</v>
      </c>
      <c r="H12" s="277"/>
      <c r="I12" s="277"/>
      <c r="J12" s="247"/>
      <c r="K12" s="247"/>
      <c r="L12" s="252" t="s">
        <v>511</v>
      </c>
      <c r="M12" s="253"/>
    </row>
    <row r="13" spans="1:13" ht="26.25" customHeight="1" x14ac:dyDescent="0.15">
      <c r="A13" s="215" t="s">
        <v>6</v>
      </c>
      <c r="B13" s="216"/>
      <c r="C13" s="100"/>
      <c r="D13" s="104" t="s">
        <v>5</v>
      </c>
      <c r="E13" s="217"/>
      <c r="F13" s="269"/>
      <c r="G13" s="176" t="s">
        <v>514</v>
      </c>
      <c r="H13" s="256" t="s">
        <v>512</v>
      </c>
      <c r="I13" s="256"/>
      <c r="J13" s="256"/>
      <c r="K13" s="256"/>
      <c r="L13" s="256"/>
      <c r="M13" s="257"/>
    </row>
    <row r="14" spans="1:13" ht="26.25" customHeight="1" x14ac:dyDescent="0.15">
      <c r="A14" s="221" t="s">
        <v>486</v>
      </c>
      <c r="B14" s="210"/>
      <c r="C14" s="138"/>
      <c r="D14" s="143" t="s">
        <v>5</v>
      </c>
      <c r="E14" s="206"/>
      <c r="F14" s="208"/>
      <c r="G14" s="174" t="s">
        <v>514</v>
      </c>
      <c r="H14" s="258" t="s">
        <v>512</v>
      </c>
      <c r="I14" s="258"/>
      <c r="J14" s="258"/>
      <c r="K14" s="258"/>
      <c r="L14" s="258"/>
      <c r="M14" s="259"/>
    </row>
    <row r="15" spans="1:13" ht="26.25" customHeight="1" thickBot="1" x14ac:dyDescent="0.2">
      <c r="A15" s="310" t="s">
        <v>16</v>
      </c>
      <c r="B15" s="311"/>
      <c r="C15" s="83"/>
      <c r="D15" s="187" t="s">
        <v>525</v>
      </c>
      <c r="E15" s="270" t="s">
        <v>526</v>
      </c>
      <c r="F15" s="243"/>
      <c r="G15" s="271"/>
      <c r="H15" s="270" t="s">
        <v>527</v>
      </c>
      <c r="I15" s="271"/>
      <c r="J15" s="305"/>
      <c r="K15" s="312"/>
      <c r="L15" s="312"/>
      <c r="M15" s="306"/>
    </row>
    <row r="16" spans="1:13" ht="21.75" customHeight="1" x14ac:dyDescent="0.15">
      <c r="A16" s="177" t="s">
        <v>0</v>
      </c>
      <c r="B16" s="156" t="s">
        <v>1</v>
      </c>
      <c r="C16" s="156" t="s">
        <v>3</v>
      </c>
      <c r="D16" s="157" t="s">
        <v>4</v>
      </c>
      <c r="E16" s="177" t="s">
        <v>1</v>
      </c>
      <c r="F16" s="254" t="s">
        <v>3</v>
      </c>
      <c r="G16" s="254"/>
      <c r="H16" s="254" t="s">
        <v>4</v>
      </c>
      <c r="I16" s="255"/>
      <c r="J16" s="181" t="s">
        <v>515</v>
      </c>
      <c r="K16" s="254" t="s">
        <v>516</v>
      </c>
      <c r="L16" s="254"/>
      <c r="M16" s="157" t="s">
        <v>517</v>
      </c>
    </row>
    <row r="17" spans="1:13" ht="26.25" customHeight="1" x14ac:dyDescent="0.15">
      <c r="A17" s="80">
        <v>1</v>
      </c>
      <c r="B17" s="140"/>
      <c r="C17" s="140"/>
      <c r="D17" s="145"/>
      <c r="E17" s="178"/>
      <c r="F17" s="205"/>
      <c r="G17" s="205"/>
      <c r="H17" s="205"/>
      <c r="I17" s="245"/>
      <c r="J17" s="170"/>
      <c r="K17" s="211"/>
      <c r="L17" s="213"/>
      <c r="M17" s="109"/>
    </row>
    <row r="18" spans="1:13" ht="26.45" customHeight="1" x14ac:dyDescent="0.15">
      <c r="A18" s="80">
        <v>2</v>
      </c>
      <c r="B18" s="140"/>
      <c r="C18" s="54"/>
      <c r="D18" s="85"/>
      <c r="E18" s="178"/>
      <c r="F18" s="205"/>
      <c r="G18" s="205"/>
      <c r="H18" s="205"/>
      <c r="I18" s="245"/>
      <c r="J18" s="170"/>
      <c r="K18" s="211"/>
      <c r="L18" s="213"/>
      <c r="M18" s="109"/>
    </row>
    <row r="19" spans="1:13" ht="26.45" customHeight="1" x14ac:dyDescent="0.15">
      <c r="A19" s="80">
        <v>3</v>
      </c>
      <c r="B19" s="140"/>
      <c r="C19" s="54"/>
      <c r="D19" s="85"/>
      <c r="E19" s="178"/>
      <c r="F19" s="205"/>
      <c r="G19" s="205"/>
      <c r="H19" s="205"/>
      <c r="I19" s="245"/>
      <c r="J19" s="170"/>
      <c r="K19" s="211"/>
      <c r="L19" s="213"/>
      <c r="M19" s="109"/>
    </row>
    <row r="20" spans="1:13" ht="26.45" customHeight="1" x14ac:dyDescent="0.15">
      <c r="A20" s="80">
        <v>4</v>
      </c>
      <c r="B20" s="140"/>
      <c r="C20" s="54"/>
      <c r="D20" s="85"/>
      <c r="E20" s="178"/>
      <c r="F20" s="205"/>
      <c r="G20" s="205"/>
      <c r="H20" s="205"/>
      <c r="I20" s="245"/>
      <c r="J20" s="170"/>
      <c r="K20" s="211"/>
      <c r="L20" s="213"/>
      <c r="M20" s="109"/>
    </row>
    <row r="21" spans="1:13" ht="26.45" customHeight="1" x14ac:dyDescent="0.15">
      <c r="A21" s="80">
        <v>5</v>
      </c>
      <c r="B21" s="140"/>
      <c r="C21" s="54"/>
      <c r="D21" s="85"/>
      <c r="E21" s="178"/>
      <c r="F21" s="205"/>
      <c r="G21" s="205"/>
      <c r="H21" s="205"/>
      <c r="I21" s="245"/>
      <c r="J21" s="170"/>
      <c r="K21" s="211"/>
      <c r="L21" s="213"/>
      <c r="M21" s="109"/>
    </row>
    <row r="22" spans="1:13" ht="26.45" customHeight="1" x14ac:dyDescent="0.15">
      <c r="A22" s="80">
        <v>6</v>
      </c>
      <c r="B22" s="140"/>
      <c r="C22" s="54"/>
      <c r="D22" s="85"/>
      <c r="E22" s="178"/>
      <c r="F22" s="205"/>
      <c r="G22" s="205"/>
      <c r="H22" s="205"/>
      <c r="I22" s="245"/>
      <c r="J22" s="170"/>
      <c r="K22" s="211"/>
      <c r="L22" s="213"/>
      <c r="M22" s="109"/>
    </row>
    <row r="23" spans="1:13" ht="26.45" customHeight="1" x14ac:dyDescent="0.15">
      <c r="A23" s="80">
        <v>7</v>
      </c>
      <c r="B23" s="140"/>
      <c r="C23" s="54"/>
      <c r="D23" s="85"/>
      <c r="E23" s="178"/>
      <c r="F23" s="205"/>
      <c r="G23" s="205"/>
      <c r="H23" s="205"/>
      <c r="I23" s="245"/>
      <c r="J23" s="170"/>
      <c r="K23" s="211"/>
      <c r="L23" s="213"/>
      <c r="M23" s="109"/>
    </row>
    <row r="24" spans="1:13" ht="26.45" customHeight="1" x14ac:dyDescent="0.15">
      <c r="A24" s="80">
        <v>8</v>
      </c>
      <c r="B24" s="140"/>
      <c r="C24" s="54"/>
      <c r="D24" s="85"/>
      <c r="E24" s="178"/>
      <c r="F24" s="205"/>
      <c r="G24" s="205"/>
      <c r="H24" s="205"/>
      <c r="I24" s="245"/>
      <c r="J24" s="170"/>
      <c r="K24" s="211"/>
      <c r="L24" s="213"/>
      <c r="M24" s="109"/>
    </row>
    <row r="25" spans="1:13" ht="26.45" customHeight="1" x14ac:dyDescent="0.15">
      <c r="A25" s="80">
        <v>9</v>
      </c>
      <c r="B25" s="140"/>
      <c r="C25" s="54"/>
      <c r="D25" s="85"/>
      <c r="E25" s="178"/>
      <c r="F25" s="205"/>
      <c r="G25" s="205"/>
      <c r="H25" s="205"/>
      <c r="I25" s="245"/>
      <c r="J25" s="170"/>
      <c r="K25" s="211"/>
      <c r="L25" s="213"/>
      <c r="M25" s="109"/>
    </row>
    <row r="26" spans="1:13" ht="26.45" customHeight="1" x14ac:dyDescent="0.15">
      <c r="A26" s="80">
        <v>10</v>
      </c>
      <c r="B26" s="140"/>
      <c r="C26" s="54"/>
      <c r="D26" s="85"/>
      <c r="E26" s="178"/>
      <c r="F26" s="205"/>
      <c r="G26" s="205"/>
      <c r="H26" s="205"/>
      <c r="I26" s="245"/>
      <c r="J26" s="170"/>
      <c r="K26" s="211"/>
      <c r="L26" s="213"/>
      <c r="M26" s="109"/>
    </row>
    <row r="27" spans="1:13" ht="26.45" customHeight="1" x14ac:dyDescent="0.15">
      <c r="A27" s="80">
        <v>11</v>
      </c>
      <c r="B27" s="140"/>
      <c r="C27" s="54"/>
      <c r="D27" s="85"/>
      <c r="E27" s="178"/>
      <c r="F27" s="205"/>
      <c r="G27" s="205"/>
      <c r="H27" s="205"/>
      <c r="I27" s="245"/>
      <c r="J27" s="170"/>
      <c r="K27" s="211"/>
      <c r="L27" s="213"/>
      <c r="M27" s="109"/>
    </row>
    <row r="28" spans="1:13" ht="26.45" customHeight="1" x14ac:dyDescent="0.15">
      <c r="A28" s="80">
        <v>12</v>
      </c>
      <c r="B28" s="140"/>
      <c r="C28" s="54"/>
      <c r="D28" s="85"/>
      <c r="E28" s="178"/>
      <c r="F28" s="205"/>
      <c r="G28" s="205"/>
      <c r="H28" s="205"/>
      <c r="I28" s="245"/>
      <c r="J28" s="170"/>
      <c r="K28" s="211"/>
      <c r="L28" s="213"/>
      <c r="M28" s="109"/>
    </row>
    <row r="29" spans="1:13" ht="26.45" customHeight="1" x14ac:dyDescent="0.15">
      <c r="A29" s="80">
        <v>13</v>
      </c>
      <c r="B29" s="140"/>
      <c r="C29" s="54"/>
      <c r="D29" s="85"/>
      <c r="E29" s="178"/>
      <c r="F29" s="205"/>
      <c r="G29" s="205"/>
      <c r="H29" s="205"/>
      <c r="I29" s="245"/>
      <c r="J29" s="170"/>
      <c r="K29" s="211"/>
      <c r="L29" s="213"/>
      <c r="M29" s="109"/>
    </row>
    <row r="30" spans="1:13" ht="26.45" customHeight="1" x14ac:dyDescent="0.15">
      <c r="A30" s="80">
        <v>14</v>
      </c>
      <c r="B30" s="140"/>
      <c r="C30" s="54"/>
      <c r="D30" s="85"/>
      <c r="E30" s="178"/>
      <c r="F30" s="205"/>
      <c r="G30" s="205"/>
      <c r="H30" s="205"/>
      <c r="I30" s="245"/>
      <c r="J30" s="170"/>
      <c r="K30" s="211"/>
      <c r="L30" s="213"/>
      <c r="M30" s="109"/>
    </row>
    <row r="31" spans="1:13" ht="26.45" customHeight="1" thickBot="1" x14ac:dyDescent="0.2">
      <c r="A31" s="81">
        <v>15</v>
      </c>
      <c r="B31" s="150"/>
      <c r="C31" s="83"/>
      <c r="D31" s="86"/>
      <c r="E31" s="179"/>
      <c r="F31" s="247"/>
      <c r="G31" s="247"/>
      <c r="H31" s="247"/>
      <c r="I31" s="248"/>
      <c r="J31" s="182"/>
      <c r="K31" s="250"/>
      <c r="L31" s="251"/>
      <c r="M31" s="110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204" t="s">
        <v>102</v>
      </c>
      <c r="B35" s="204"/>
      <c r="C35" s="204"/>
      <c r="D35" s="204"/>
      <c r="E35" s="204"/>
      <c r="F35" s="204"/>
      <c r="G35" s="204"/>
    </row>
    <row r="36" spans="1:17" ht="7.5" customHeight="1" x14ac:dyDescent="0.15"/>
    <row r="37" spans="1:17" x14ac:dyDescent="0.15">
      <c r="A37" s="199" t="s">
        <v>520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30"/>
      <c r="O37" s="130"/>
      <c r="P37" s="130"/>
      <c r="Q37" s="130"/>
    </row>
    <row r="38" spans="1:17" ht="8.25" customHeight="1" x14ac:dyDescent="0.15"/>
    <row r="39" spans="1:17" x14ac:dyDescent="0.15">
      <c r="A39" s="198" t="str">
        <f>"令和"&amp;入力シート!B1&amp;"年"</f>
        <v>令和4年</v>
      </c>
      <c r="B39" s="198"/>
      <c r="C39" t="s">
        <v>406</v>
      </c>
    </row>
    <row r="40" spans="1:17" x14ac:dyDescent="0.15">
      <c r="B40" s="42"/>
      <c r="C40" s="246" t="str">
        <f>IF(入力シート!B3="","",INDEX(入力シート!$G$2:$L$100,MATCH(入力シート!$B$3,入力シート!$G$2:$G$100,0),4))&amp;"中学校体育連盟"</f>
        <v>中学校体育連盟</v>
      </c>
      <c r="D40" s="246"/>
      <c r="E40" s="279" t="s">
        <v>11</v>
      </c>
      <c r="F40" s="279"/>
      <c r="G40" s="200" t="str">
        <f>IF(入力シート!B3="","",INDEX(入力シート!$G$2:$L$100,MATCH(入力シート!$B$3,入力シート!$G$2:$G$100,0),5))</f>
        <v/>
      </c>
      <c r="H40" s="200"/>
      <c r="I40" s="200"/>
      <c r="J40" s="278"/>
      <c r="K40" s="140" t="s">
        <v>519</v>
      </c>
    </row>
  </sheetData>
  <mergeCells count="93">
    <mergeCell ref="A1:M1"/>
    <mergeCell ref="L9:M9"/>
    <mergeCell ref="B3:C3"/>
    <mergeCell ref="A8:B8"/>
    <mergeCell ref="C8:D8"/>
    <mergeCell ref="E8:F8"/>
    <mergeCell ref="G8:M8"/>
    <mergeCell ref="A4:D4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5:B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E15:G15"/>
    <mergeCell ref="H15:I15"/>
    <mergeCell ref="J15:M15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F23:G23"/>
    <mergeCell ref="H23:I23"/>
    <mergeCell ref="K23:L23"/>
    <mergeCell ref="F24:G24"/>
    <mergeCell ref="H24:I24"/>
    <mergeCell ref="K24:L24"/>
    <mergeCell ref="H28:I28"/>
    <mergeCell ref="K28:L28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A39:B39"/>
    <mergeCell ref="C40:D40"/>
    <mergeCell ref="E40:F40"/>
    <mergeCell ref="G40:J40"/>
    <mergeCell ref="F31:G31"/>
    <mergeCell ref="H31:I31"/>
    <mergeCell ref="A35:G35"/>
    <mergeCell ref="A37:M37"/>
    <mergeCell ref="K31:L31"/>
    <mergeCell ref="F29:G29"/>
    <mergeCell ref="H29:I29"/>
    <mergeCell ref="K29:L29"/>
    <mergeCell ref="F30:G30"/>
    <mergeCell ref="H30:I30"/>
    <mergeCell ref="K30:L30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topLeftCell="A22" workbookViewId="0">
      <selection activeCell="B27" sqref="B27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314" t="str">
        <f>"令和"&amp;入力シート!B1&amp;"年度　第"&amp;入力シート!B2&amp;"回　　佐賀県中学校総合体育大会"</f>
        <v>令和4年度　第59回　　佐賀県中学校総合体育大会</v>
      </c>
      <c r="B1" s="314"/>
      <c r="C1" s="314"/>
      <c r="D1" s="314"/>
      <c r="E1" s="314"/>
      <c r="F1" s="314"/>
    </row>
    <row r="2" spans="1:39" ht="7.5" customHeight="1" x14ac:dyDescent="0.15"/>
    <row r="3" spans="1:39" ht="18.75" x14ac:dyDescent="0.15">
      <c r="C3" s="4" t="s">
        <v>18</v>
      </c>
      <c r="E3" s="3" t="s">
        <v>8</v>
      </c>
      <c r="P3" s="13"/>
      <c r="Q3" s="13"/>
      <c r="R3" s="13"/>
      <c r="S3" s="13"/>
      <c r="T3" s="13"/>
    </row>
    <row r="4" spans="1:39" ht="18.75" x14ac:dyDescent="0.15">
      <c r="A4" s="11" t="s">
        <v>69</v>
      </c>
      <c r="P4" s="13"/>
      <c r="Q4" s="13"/>
      <c r="R4" s="13"/>
      <c r="S4" s="13"/>
      <c r="T4" s="1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3"/>
    </row>
    <row r="5" spans="1:39" ht="18.75" x14ac:dyDescent="0.15">
      <c r="B5" s="6"/>
      <c r="C5" s="303" t="s">
        <v>151</v>
      </c>
      <c r="D5" s="304"/>
      <c r="E5" s="44"/>
      <c r="F5" s="27"/>
      <c r="G5" s="5"/>
      <c r="H5" s="14"/>
      <c r="I5" s="13"/>
      <c r="J5" s="26"/>
      <c r="P5" s="13"/>
      <c r="Q5" s="13"/>
      <c r="R5" s="13"/>
      <c r="S5" s="13"/>
      <c r="T5" s="13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13"/>
    </row>
    <row r="6" spans="1:39" ht="15" customHeight="1" x14ac:dyDescent="0.15">
      <c r="B6" t="s">
        <v>99</v>
      </c>
      <c r="D6" s="13"/>
      <c r="E6" s="92" t="s">
        <v>149</v>
      </c>
      <c r="F6" s="30"/>
      <c r="G6" s="13"/>
      <c r="H6" s="13"/>
      <c r="I6" s="29"/>
      <c r="J6" s="29"/>
    </row>
    <row r="7" spans="1:39" ht="31.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  <c r="I7" s="9"/>
      <c r="J7" s="9"/>
    </row>
    <row r="8" spans="1:39" ht="26.25" customHeight="1" x14ac:dyDescent="0.15">
      <c r="A8" s="210" t="s">
        <v>413</v>
      </c>
      <c r="B8" s="210"/>
      <c r="C8" s="97"/>
      <c r="D8" s="89" t="s">
        <v>420</v>
      </c>
      <c r="E8" s="206" t="s">
        <v>428</v>
      </c>
      <c r="F8" s="207"/>
      <c r="G8" s="207"/>
      <c r="H8" s="208"/>
    </row>
    <row r="9" spans="1:39" ht="31.5" customHeight="1" x14ac:dyDescent="0.15">
      <c r="A9" s="210" t="s">
        <v>2</v>
      </c>
      <c r="B9" s="210"/>
      <c r="C9" s="7"/>
      <c r="D9" s="89" t="s">
        <v>420</v>
      </c>
      <c r="E9" s="207" t="s">
        <v>430</v>
      </c>
      <c r="F9" s="207"/>
      <c r="G9" s="207"/>
      <c r="H9" s="208"/>
    </row>
    <row r="10" spans="1:39" ht="31.5" customHeight="1" x14ac:dyDescent="0.15">
      <c r="A10" s="210" t="s">
        <v>6</v>
      </c>
      <c r="B10" s="210"/>
      <c r="C10" s="7"/>
      <c r="D10" s="89" t="s">
        <v>420</v>
      </c>
      <c r="E10" s="207" t="s">
        <v>423</v>
      </c>
      <c r="F10" s="207"/>
      <c r="G10" s="207"/>
      <c r="H10" s="208"/>
    </row>
    <row r="11" spans="1:39" ht="31.5" customHeight="1" x14ac:dyDescent="0.15">
      <c r="A11" s="210" t="s">
        <v>16</v>
      </c>
      <c r="B11" s="210"/>
      <c r="C11" s="6"/>
      <c r="D11" s="89" t="s">
        <v>4</v>
      </c>
      <c r="E11" s="64"/>
      <c r="F11" s="315"/>
      <c r="G11" s="315"/>
      <c r="H11" s="315"/>
    </row>
    <row r="12" spans="1:39" ht="24" customHeight="1" x14ac:dyDescent="0.15">
      <c r="A12" s="7" t="s">
        <v>17</v>
      </c>
      <c r="B12" s="7" t="s">
        <v>1</v>
      </c>
      <c r="C12" s="205" t="s">
        <v>3</v>
      </c>
      <c r="D12" s="205"/>
      <c r="E12" s="7" t="s">
        <v>4</v>
      </c>
      <c r="F12" s="211" t="s">
        <v>13</v>
      </c>
      <c r="G12" s="212"/>
      <c r="H12" s="213"/>
    </row>
    <row r="13" spans="1:39" ht="30" customHeight="1" x14ac:dyDescent="0.15">
      <c r="A13" s="7">
        <v>1</v>
      </c>
      <c r="B13" s="7"/>
      <c r="C13" s="205"/>
      <c r="D13" s="205"/>
      <c r="E13" s="6"/>
      <c r="F13" s="201"/>
      <c r="G13" s="201"/>
      <c r="H13" s="201"/>
    </row>
    <row r="14" spans="1:39" ht="30" customHeight="1" x14ac:dyDescent="0.15">
      <c r="A14" s="7">
        <v>2</v>
      </c>
      <c r="B14" s="7"/>
      <c r="C14" s="205"/>
      <c r="D14" s="205"/>
      <c r="E14" s="6"/>
      <c r="F14" s="201"/>
      <c r="G14" s="201"/>
      <c r="H14" s="201"/>
    </row>
    <row r="15" spans="1:39" ht="30" customHeight="1" x14ac:dyDescent="0.15">
      <c r="A15" s="7">
        <v>3</v>
      </c>
      <c r="B15" s="7"/>
      <c r="C15" s="205"/>
      <c r="D15" s="205"/>
      <c r="E15" s="6"/>
      <c r="F15" s="201"/>
      <c r="G15" s="201"/>
      <c r="H15" s="201"/>
    </row>
    <row r="16" spans="1:39" ht="30" customHeight="1" x14ac:dyDescent="0.15">
      <c r="A16" s="7">
        <v>4</v>
      </c>
      <c r="B16" s="7"/>
      <c r="C16" s="205"/>
      <c r="D16" s="205"/>
      <c r="E16" s="6"/>
      <c r="F16" s="201"/>
      <c r="G16" s="201"/>
      <c r="H16" s="201"/>
    </row>
    <row r="17" spans="1:8" ht="30" customHeight="1" x14ac:dyDescent="0.15">
      <c r="A17" s="7">
        <v>5</v>
      </c>
      <c r="B17" s="7"/>
      <c r="C17" s="205"/>
      <c r="D17" s="205"/>
      <c r="E17" s="6"/>
      <c r="F17" s="201"/>
      <c r="G17" s="201"/>
      <c r="H17" s="201"/>
    </row>
    <row r="18" spans="1:8" ht="30" customHeight="1" x14ac:dyDescent="0.15">
      <c r="A18" s="7">
        <v>6</v>
      </c>
      <c r="B18" s="7"/>
      <c r="C18" s="205"/>
      <c r="D18" s="205"/>
      <c r="E18" s="6"/>
      <c r="F18" s="201"/>
      <c r="G18" s="201"/>
      <c r="H18" s="201"/>
    </row>
    <row r="19" spans="1:8" ht="30" customHeight="1" x14ac:dyDescent="0.15">
      <c r="A19" s="7">
        <v>7</v>
      </c>
      <c r="B19" s="7"/>
      <c r="C19" s="205"/>
      <c r="D19" s="205"/>
      <c r="E19" s="6"/>
      <c r="F19" s="201"/>
      <c r="G19" s="201"/>
      <c r="H19" s="201"/>
    </row>
    <row r="20" spans="1:8" ht="30" customHeight="1" x14ac:dyDescent="0.15">
      <c r="A20" s="7">
        <v>8</v>
      </c>
      <c r="B20" s="7"/>
      <c r="C20" s="205"/>
      <c r="D20" s="205"/>
      <c r="E20" s="6"/>
      <c r="F20" s="201"/>
      <c r="G20" s="201"/>
      <c r="H20" s="201"/>
    </row>
    <row r="21" spans="1:8" ht="30" customHeight="1" x14ac:dyDescent="0.15">
      <c r="A21" s="7">
        <v>9</v>
      </c>
      <c r="B21" s="7"/>
      <c r="C21" s="205"/>
      <c r="D21" s="205"/>
      <c r="E21" s="6"/>
      <c r="F21" s="201"/>
      <c r="G21" s="201"/>
      <c r="H21" s="201"/>
    </row>
    <row r="22" spans="1:8" ht="30" customHeight="1" x14ac:dyDescent="0.15">
      <c r="A22" s="7">
        <v>10</v>
      </c>
      <c r="B22" s="7"/>
      <c r="C22" s="205"/>
      <c r="D22" s="205"/>
      <c r="E22" s="6"/>
      <c r="F22" s="201"/>
      <c r="G22" s="201"/>
      <c r="H22" s="201"/>
    </row>
    <row r="23" spans="1:8" ht="30" customHeight="1" x14ac:dyDescent="0.15">
      <c r="A23" s="7">
        <v>11</v>
      </c>
      <c r="B23" s="7"/>
      <c r="C23" s="205"/>
      <c r="D23" s="205"/>
      <c r="E23" s="6"/>
      <c r="F23" s="201"/>
      <c r="G23" s="201"/>
      <c r="H23" s="201"/>
    </row>
    <row r="24" spans="1:8" ht="30" customHeight="1" x14ac:dyDescent="0.15">
      <c r="A24" s="7">
        <v>12</v>
      </c>
      <c r="B24" s="7"/>
      <c r="C24" s="205"/>
      <c r="D24" s="205"/>
      <c r="E24" s="6"/>
      <c r="F24" s="201"/>
      <c r="G24" s="201"/>
      <c r="H24" s="201"/>
    </row>
    <row r="25" spans="1:8" x14ac:dyDescent="0.15">
      <c r="B25" t="s">
        <v>9</v>
      </c>
    </row>
    <row r="26" spans="1:8" ht="6.75" customHeight="1" x14ac:dyDescent="0.15"/>
    <row r="27" spans="1:8" ht="21" customHeight="1" x14ac:dyDescent="0.15">
      <c r="B27" s="6"/>
      <c r="C27" t="s">
        <v>506</v>
      </c>
      <c r="D27" s="202">
        <f>B27*700</f>
        <v>0</v>
      </c>
      <c r="E27" s="203"/>
      <c r="F27" t="s">
        <v>10</v>
      </c>
    </row>
    <row r="28" spans="1:8" ht="8.25" customHeight="1" x14ac:dyDescent="0.15"/>
    <row r="29" spans="1:8" x14ac:dyDescent="0.15">
      <c r="A29" s="204" t="s">
        <v>82</v>
      </c>
      <c r="B29" s="204"/>
      <c r="C29" s="204"/>
      <c r="D29" s="204"/>
      <c r="E29" s="204"/>
      <c r="F29" s="204"/>
    </row>
    <row r="30" spans="1:8" ht="9" customHeight="1" x14ac:dyDescent="0.15"/>
    <row r="31" spans="1:8" x14ac:dyDescent="0.15">
      <c r="A31" s="199" t="s">
        <v>494</v>
      </c>
      <c r="B31" s="199"/>
      <c r="C31" s="199"/>
      <c r="D31" s="199"/>
      <c r="E31" s="199"/>
      <c r="F31" s="199"/>
    </row>
    <row r="32" spans="1:8" ht="9" customHeight="1" x14ac:dyDescent="0.15"/>
    <row r="33" spans="1:8" x14ac:dyDescent="0.15">
      <c r="A33" s="2" t="s">
        <v>532</v>
      </c>
    </row>
    <row r="34" spans="1:8" ht="21" customHeight="1" x14ac:dyDescent="0.15">
      <c r="A34" s="2"/>
      <c r="C34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60</v>
      </c>
      <c r="F34" s="35" t="str">
        <f>IF(入力シート!B4="","",入力シート!B4)</f>
        <v/>
      </c>
      <c r="H34" s="7" t="s">
        <v>12</v>
      </c>
    </row>
    <row r="35" spans="1:8" ht="12" customHeight="1" x14ac:dyDescent="0.15"/>
    <row r="36" spans="1:8" ht="12" customHeight="1" x14ac:dyDescent="0.15">
      <c r="A36" s="199" t="s">
        <v>495</v>
      </c>
      <c r="B36" s="199"/>
      <c r="C36" s="199"/>
      <c r="D36" s="199"/>
      <c r="E36" s="199"/>
      <c r="F36" s="199"/>
    </row>
    <row r="37" spans="1:8" ht="12" customHeight="1" x14ac:dyDescent="0.15">
      <c r="A37" s="129" t="s">
        <v>532</v>
      </c>
      <c r="B37" s="128"/>
      <c r="C37" s="128"/>
      <c r="D37" s="128"/>
      <c r="E37" s="128"/>
      <c r="F37" s="128"/>
    </row>
    <row r="38" spans="1:8" ht="24" customHeight="1" x14ac:dyDescent="0.15">
      <c r="B38" s="41"/>
      <c r="C38" s="112" t="str">
        <f>IF(入力シート!B3="","",INDEX(入力シート!$G$2:$L$100,MATCH(入力シート!$B$3,入力シート!$G$2:$G$100,0),4))&amp;"中学校体育連盟"</f>
        <v>中学校体育連盟</v>
      </c>
      <c r="D38" s="2"/>
      <c r="E38" s="1" t="s">
        <v>11</v>
      </c>
      <c r="F38" s="35" t="str">
        <f>IF(入力シート!B3="","",INDEX(入力シート!$G$2:$L$100,MATCH(入力シート!$B$3,入力シート!$G$2:$G$100,0),5))</f>
        <v/>
      </c>
      <c r="G38" s="8"/>
      <c r="H38" s="7" t="s">
        <v>12</v>
      </c>
    </row>
  </sheetData>
  <mergeCells count="43">
    <mergeCell ref="A36:F36"/>
    <mergeCell ref="A31:F31"/>
    <mergeCell ref="D27:E27"/>
    <mergeCell ref="A29:F29"/>
    <mergeCell ref="C24:D24"/>
    <mergeCell ref="F24:H24"/>
    <mergeCell ref="C22:D22"/>
    <mergeCell ref="F22:H22"/>
    <mergeCell ref="C23:D23"/>
    <mergeCell ref="F23:H23"/>
    <mergeCell ref="C20:D20"/>
    <mergeCell ref="F20:H20"/>
    <mergeCell ref="C21:D21"/>
    <mergeCell ref="F21:H21"/>
    <mergeCell ref="C18:D18"/>
    <mergeCell ref="F18:H18"/>
    <mergeCell ref="C19:D19"/>
    <mergeCell ref="F19:H19"/>
    <mergeCell ref="C16:D16"/>
    <mergeCell ref="F16:H16"/>
    <mergeCell ref="C17:D17"/>
    <mergeCell ref="F17:H17"/>
    <mergeCell ref="C14:D14"/>
    <mergeCell ref="F14:H14"/>
    <mergeCell ref="C15:D15"/>
    <mergeCell ref="F15:H15"/>
    <mergeCell ref="C13:D13"/>
    <mergeCell ref="F13:H13"/>
    <mergeCell ref="C12:D12"/>
    <mergeCell ref="F12:H12"/>
    <mergeCell ref="A8:B8"/>
    <mergeCell ref="E8:H8"/>
    <mergeCell ref="A1:F1"/>
    <mergeCell ref="A7:B7"/>
    <mergeCell ref="D7:E7"/>
    <mergeCell ref="F7:H7"/>
    <mergeCell ref="A11:B11"/>
    <mergeCell ref="E9:H9"/>
    <mergeCell ref="E10:H10"/>
    <mergeCell ref="C5:D5"/>
    <mergeCell ref="F11:H11"/>
    <mergeCell ref="A9:B9"/>
    <mergeCell ref="A10:B10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0" max="7" man="1"/>
  </rowBreaks>
  <colBreaks count="1" manualBreakCount="1">
    <brk id="9" max="3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38"/>
  <sheetViews>
    <sheetView topLeftCell="A19" workbookViewId="0">
      <selection activeCell="A39" sqref="A39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314" t="str">
        <f>"令和"&amp;入力シート!B1&amp;"年度　第"&amp;入力シート!B2&amp;"回　　佐賀県中学校総合体育大会"</f>
        <v>令和4年度　第59回　　佐賀県中学校総合体育大会</v>
      </c>
      <c r="B1" s="314"/>
      <c r="C1" s="314"/>
      <c r="D1" s="314"/>
      <c r="E1" s="314"/>
      <c r="F1" s="314"/>
    </row>
    <row r="2" spans="1:39" ht="7.5" customHeight="1" x14ac:dyDescent="0.15"/>
    <row r="3" spans="1:39" ht="18.75" x14ac:dyDescent="0.15">
      <c r="C3" s="4" t="s">
        <v>18</v>
      </c>
      <c r="E3" s="3" t="s">
        <v>8</v>
      </c>
      <c r="P3" s="13"/>
      <c r="Q3" s="13"/>
      <c r="R3" s="13"/>
      <c r="S3" s="13"/>
      <c r="T3" s="13"/>
    </row>
    <row r="4" spans="1:39" ht="18.75" x14ac:dyDescent="0.15">
      <c r="A4" s="11" t="s">
        <v>446</v>
      </c>
      <c r="P4" s="13"/>
      <c r="Q4" s="13"/>
      <c r="R4" s="13"/>
      <c r="S4" s="13"/>
      <c r="T4" s="1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3"/>
    </row>
    <row r="5" spans="1:39" ht="18.75" x14ac:dyDescent="0.15">
      <c r="B5" s="6"/>
      <c r="C5" s="303" t="s">
        <v>151</v>
      </c>
      <c r="D5" s="304"/>
      <c r="E5" s="44"/>
      <c r="F5" s="27"/>
      <c r="G5" s="5"/>
      <c r="H5" s="14"/>
      <c r="I5" s="13"/>
      <c r="J5" s="26"/>
      <c r="P5" s="13"/>
      <c r="Q5" s="13"/>
      <c r="R5" s="13"/>
      <c r="S5" s="13"/>
      <c r="T5" s="13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13"/>
    </row>
    <row r="6" spans="1:39" ht="15" customHeight="1" x14ac:dyDescent="0.15">
      <c r="B6" t="s">
        <v>99</v>
      </c>
      <c r="D6" s="13"/>
      <c r="E6" s="92" t="s">
        <v>149</v>
      </c>
      <c r="F6" s="30"/>
      <c r="G6" s="13"/>
      <c r="H6" s="13"/>
      <c r="I6" s="29"/>
      <c r="J6" s="29"/>
    </row>
    <row r="7" spans="1:39" ht="31.5" customHeight="1" x14ac:dyDescent="0.15">
      <c r="A7" s="210" t="s">
        <v>81</v>
      </c>
      <c r="B7" s="210"/>
      <c r="C7" s="7" t="str">
        <f>IF(入力シート!B3="","",INDEX(入力シート!$G$2:$L$100,MATCH(入力シート!$B$3,入力シート!$G$2:$G$100,0),4))</f>
        <v/>
      </c>
      <c r="D7" s="210" t="s">
        <v>5</v>
      </c>
      <c r="E7" s="210"/>
      <c r="F7" s="21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12"/>
      <c r="H7" s="213"/>
      <c r="I7" s="9"/>
      <c r="J7" s="9"/>
    </row>
    <row r="8" spans="1:39" ht="26.25" customHeight="1" x14ac:dyDescent="0.15">
      <c r="A8" s="210" t="s">
        <v>413</v>
      </c>
      <c r="B8" s="210"/>
      <c r="C8" s="97"/>
      <c r="D8" s="89" t="s">
        <v>420</v>
      </c>
      <c r="E8" s="206" t="s">
        <v>428</v>
      </c>
      <c r="F8" s="207"/>
      <c r="G8" s="207"/>
      <c r="H8" s="208"/>
    </row>
    <row r="9" spans="1:39" ht="31.5" customHeight="1" x14ac:dyDescent="0.15">
      <c r="A9" s="210" t="s">
        <v>2</v>
      </c>
      <c r="B9" s="210"/>
      <c r="C9" s="7"/>
      <c r="D9" s="89" t="s">
        <v>420</v>
      </c>
      <c r="E9" s="207" t="s">
        <v>430</v>
      </c>
      <c r="F9" s="207"/>
      <c r="G9" s="207"/>
      <c r="H9" s="208"/>
    </row>
    <row r="10" spans="1:39" ht="31.5" customHeight="1" x14ac:dyDescent="0.15">
      <c r="A10" s="210" t="s">
        <v>6</v>
      </c>
      <c r="B10" s="210"/>
      <c r="C10" s="7"/>
      <c r="D10" s="89" t="s">
        <v>420</v>
      </c>
      <c r="E10" s="207" t="s">
        <v>423</v>
      </c>
      <c r="F10" s="207"/>
      <c r="G10" s="207"/>
      <c r="H10" s="208"/>
    </row>
    <row r="11" spans="1:39" ht="31.5" customHeight="1" x14ac:dyDescent="0.15">
      <c r="A11" s="210" t="s">
        <v>16</v>
      </c>
      <c r="B11" s="210"/>
      <c r="C11" s="6"/>
      <c r="D11" s="89" t="s">
        <v>4</v>
      </c>
      <c r="E11" s="64"/>
      <c r="F11" s="315"/>
      <c r="G11" s="315"/>
      <c r="H11" s="315"/>
    </row>
    <row r="12" spans="1:39" ht="24" customHeight="1" x14ac:dyDescent="0.15">
      <c r="A12" s="7" t="s">
        <v>0</v>
      </c>
      <c r="B12" s="7" t="s">
        <v>1</v>
      </c>
      <c r="C12" s="205" t="s">
        <v>3</v>
      </c>
      <c r="D12" s="205"/>
      <c r="E12" s="7" t="s">
        <v>4</v>
      </c>
      <c r="F12" s="211" t="s">
        <v>13</v>
      </c>
      <c r="G12" s="212"/>
      <c r="H12" s="213"/>
    </row>
    <row r="13" spans="1:39" ht="30" customHeight="1" x14ac:dyDescent="0.15">
      <c r="A13" s="7">
        <v>1</v>
      </c>
      <c r="B13" s="7"/>
      <c r="C13" s="205"/>
      <c r="D13" s="205"/>
      <c r="E13" s="6"/>
      <c r="F13" s="201"/>
      <c r="G13" s="201"/>
      <c r="H13" s="201"/>
    </row>
    <row r="14" spans="1:39" ht="30" customHeight="1" x14ac:dyDescent="0.15">
      <c r="A14" s="7">
        <v>2</v>
      </c>
      <c r="B14" s="7"/>
      <c r="C14" s="205"/>
      <c r="D14" s="205"/>
      <c r="E14" s="6"/>
      <c r="F14" s="201"/>
      <c r="G14" s="201"/>
      <c r="H14" s="201"/>
    </row>
    <row r="15" spans="1:39" ht="30" customHeight="1" x14ac:dyDescent="0.15">
      <c r="A15" s="7">
        <v>3</v>
      </c>
      <c r="B15" s="7"/>
      <c r="C15" s="205"/>
      <c r="D15" s="205"/>
      <c r="E15" s="6"/>
      <c r="F15" s="201"/>
      <c r="G15" s="201"/>
      <c r="H15" s="201"/>
    </row>
    <row r="16" spans="1:39" ht="30" customHeight="1" x14ac:dyDescent="0.15">
      <c r="A16" s="7">
        <v>4</v>
      </c>
      <c r="B16" s="7"/>
      <c r="C16" s="205"/>
      <c r="D16" s="205"/>
      <c r="E16" s="6"/>
      <c r="F16" s="201"/>
      <c r="G16" s="201"/>
      <c r="H16" s="201"/>
    </row>
    <row r="17" spans="1:8" ht="30" customHeight="1" x14ac:dyDescent="0.15">
      <c r="A17" s="7">
        <v>5</v>
      </c>
      <c r="B17" s="7"/>
      <c r="C17" s="205"/>
      <c r="D17" s="205"/>
      <c r="E17" s="6"/>
      <c r="F17" s="201"/>
      <c r="G17" s="201"/>
      <c r="H17" s="201"/>
    </row>
    <row r="18" spans="1:8" ht="30" customHeight="1" x14ac:dyDescent="0.15">
      <c r="A18" s="7">
        <v>6</v>
      </c>
      <c r="B18" s="7"/>
      <c r="C18" s="205"/>
      <c r="D18" s="205"/>
      <c r="E18" s="6"/>
      <c r="F18" s="201"/>
      <c r="G18" s="201"/>
      <c r="H18" s="201"/>
    </row>
    <row r="19" spans="1:8" ht="30" customHeight="1" x14ac:dyDescent="0.15">
      <c r="A19" s="7">
        <v>7</v>
      </c>
      <c r="B19" s="7"/>
      <c r="C19" s="205"/>
      <c r="D19" s="205"/>
      <c r="E19" s="6"/>
      <c r="F19" s="201"/>
      <c r="G19" s="201"/>
      <c r="H19" s="201"/>
    </row>
    <row r="20" spans="1:8" ht="30" customHeight="1" x14ac:dyDescent="0.15">
      <c r="A20" s="7">
        <v>8</v>
      </c>
      <c r="B20" s="7"/>
      <c r="C20" s="205"/>
      <c r="D20" s="205"/>
      <c r="E20" s="6"/>
      <c r="F20" s="201"/>
      <c r="G20" s="201"/>
      <c r="H20" s="201"/>
    </row>
    <row r="21" spans="1:8" ht="30" customHeight="1" x14ac:dyDescent="0.15">
      <c r="A21" s="7">
        <v>9</v>
      </c>
      <c r="B21" s="7"/>
      <c r="C21" s="205"/>
      <c r="D21" s="205"/>
      <c r="E21" s="6"/>
      <c r="F21" s="201"/>
      <c r="G21" s="201"/>
      <c r="H21" s="201"/>
    </row>
    <row r="22" spans="1:8" ht="30" customHeight="1" x14ac:dyDescent="0.15">
      <c r="A22" s="7">
        <v>10</v>
      </c>
      <c r="B22" s="7"/>
      <c r="C22" s="205"/>
      <c r="D22" s="205"/>
      <c r="E22" s="6"/>
      <c r="F22" s="201"/>
      <c r="G22" s="201"/>
      <c r="H22" s="201"/>
    </row>
    <row r="23" spans="1:8" ht="30" customHeight="1" x14ac:dyDescent="0.15">
      <c r="A23" s="7">
        <v>11</v>
      </c>
      <c r="B23" s="7"/>
      <c r="C23" s="205"/>
      <c r="D23" s="205"/>
      <c r="E23" s="6"/>
      <c r="F23" s="201"/>
      <c r="G23" s="201"/>
      <c r="H23" s="201"/>
    </row>
    <row r="24" spans="1:8" ht="30" customHeight="1" x14ac:dyDescent="0.15">
      <c r="A24" s="7">
        <v>12</v>
      </c>
      <c r="B24" s="7"/>
      <c r="C24" s="205"/>
      <c r="D24" s="205"/>
      <c r="E24" s="6"/>
      <c r="F24" s="201"/>
      <c r="G24" s="201"/>
      <c r="H24" s="201"/>
    </row>
    <row r="25" spans="1:8" x14ac:dyDescent="0.15">
      <c r="B25" t="s">
        <v>9</v>
      </c>
    </row>
    <row r="26" spans="1:8" ht="6.75" customHeight="1" x14ac:dyDescent="0.15"/>
    <row r="27" spans="1:8" ht="21" customHeight="1" x14ac:dyDescent="0.15">
      <c r="B27" s="6"/>
      <c r="C27" t="s">
        <v>506</v>
      </c>
      <c r="D27" s="202">
        <f>B27*700</f>
        <v>0</v>
      </c>
      <c r="E27" s="203"/>
      <c r="F27" t="s">
        <v>10</v>
      </c>
    </row>
    <row r="28" spans="1:8" ht="12" customHeight="1" x14ac:dyDescent="0.15"/>
    <row r="29" spans="1:8" x14ac:dyDescent="0.15">
      <c r="A29" s="204" t="s">
        <v>82</v>
      </c>
      <c r="B29" s="204"/>
      <c r="C29" s="204"/>
      <c r="D29" s="204"/>
      <c r="E29" s="204"/>
      <c r="F29" s="204"/>
    </row>
    <row r="30" spans="1:8" ht="9" customHeight="1" x14ac:dyDescent="0.15"/>
    <row r="31" spans="1:8" x14ac:dyDescent="0.15">
      <c r="A31" s="199" t="s">
        <v>494</v>
      </c>
      <c r="B31" s="199"/>
      <c r="C31" s="199"/>
      <c r="D31" s="199"/>
      <c r="E31" s="199"/>
      <c r="F31" s="199"/>
    </row>
    <row r="32" spans="1:8" ht="9" customHeight="1" x14ac:dyDescent="0.15"/>
    <row r="33" spans="1:8" x14ac:dyDescent="0.15">
      <c r="A33" s="2" t="s">
        <v>532</v>
      </c>
    </row>
    <row r="34" spans="1:8" ht="22.5" customHeight="1" x14ac:dyDescent="0.15">
      <c r="A34" s="2"/>
      <c r="C34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447</v>
      </c>
      <c r="F34" s="35" t="str">
        <f>IF(入力シート!B4="","",入力シート!B4)</f>
        <v/>
      </c>
      <c r="H34" s="7" t="s">
        <v>448</v>
      </c>
    </row>
    <row r="35" spans="1:8" ht="15" customHeight="1" x14ac:dyDescent="0.15"/>
    <row r="36" spans="1:8" ht="15" customHeight="1" x14ac:dyDescent="0.15">
      <c r="A36" s="199" t="s">
        <v>495</v>
      </c>
      <c r="B36" s="199"/>
      <c r="C36" s="199"/>
      <c r="D36" s="199"/>
      <c r="E36" s="199"/>
      <c r="F36" s="199"/>
    </row>
    <row r="37" spans="1:8" ht="15" customHeight="1" x14ac:dyDescent="0.15">
      <c r="A37" s="129" t="s">
        <v>532</v>
      </c>
      <c r="B37" s="128"/>
      <c r="C37" s="128"/>
      <c r="D37" s="128"/>
      <c r="E37" s="128"/>
      <c r="F37" s="128"/>
    </row>
    <row r="38" spans="1:8" ht="22.5" customHeight="1" x14ac:dyDescent="0.15">
      <c r="B38" s="41"/>
      <c r="C38" s="112" t="str">
        <f>IF(入力シート!B3="","",INDEX(入力シート!$G$2:$L$100,MATCH(入力シート!$B$3,入力シート!$G$2:$G$100,0),4))&amp;"中学校体育連盟"</f>
        <v>中学校体育連盟</v>
      </c>
      <c r="D38" s="2"/>
      <c r="E38" s="1" t="s">
        <v>11</v>
      </c>
      <c r="F38" s="35" t="str">
        <f>IF(入力シート!B3="","",INDEX(入力シート!$G$2:$L$100,MATCH(入力シート!$B$3,入力シート!$G$2:$G$100,0),5))</f>
        <v/>
      </c>
      <c r="G38" s="8"/>
      <c r="H38" s="7" t="s">
        <v>12</v>
      </c>
    </row>
  </sheetData>
  <mergeCells count="43">
    <mergeCell ref="A36:F36"/>
    <mergeCell ref="A31:F31"/>
    <mergeCell ref="C21:D21"/>
    <mergeCell ref="F21:H21"/>
    <mergeCell ref="C22:D22"/>
    <mergeCell ref="F22:H22"/>
    <mergeCell ref="C23:D23"/>
    <mergeCell ref="F23:H23"/>
    <mergeCell ref="C24:D24"/>
    <mergeCell ref="F24:H24"/>
    <mergeCell ref="D27:E27"/>
    <mergeCell ref="A29:F29"/>
    <mergeCell ref="C13:D13"/>
    <mergeCell ref="F13:H13"/>
    <mergeCell ref="C14:D14"/>
    <mergeCell ref="F14:H14"/>
    <mergeCell ref="C20:D20"/>
    <mergeCell ref="F20:H20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10:B10"/>
    <mergeCell ref="E10:H10"/>
    <mergeCell ref="A11:B11"/>
    <mergeCell ref="F11:H11"/>
    <mergeCell ref="C12:D12"/>
    <mergeCell ref="F12:H12"/>
    <mergeCell ref="A9:B9"/>
    <mergeCell ref="E9:H9"/>
    <mergeCell ref="A8:B8"/>
    <mergeCell ref="E8:H8"/>
    <mergeCell ref="A1:F1"/>
    <mergeCell ref="A7:B7"/>
    <mergeCell ref="D7:E7"/>
    <mergeCell ref="F7:H7"/>
    <mergeCell ref="C5:D5"/>
  </mergeCells>
  <phoneticPr fontId="2"/>
  <pageMargins left="0.47" right="0.4" top="1" bottom="0.68" header="0.51200000000000001" footer="0.51200000000000001"/>
  <pageSetup paperSize="9" scale="95" orientation="portrait" r:id="rId1"/>
  <headerFooter alignWithMargins="0"/>
  <colBreaks count="1" manualBreakCount="1">
    <brk id="9" max="33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topLeftCell="A19" workbookViewId="0">
      <selection activeCell="A34" sqref="A34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</row>
    <row r="2" spans="1:8" ht="6" customHeight="1" x14ac:dyDescent="0.15"/>
    <row r="3" spans="1:8" ht="18.75" x14ac:dyDescent="0.15">
      <c r="C3" s="88" t="s">
        <v>18</v>
      </c>
      <c r="D3" s="49"/>
      <c r="E3" s="307" t="s">
        <v>398</v>
      </c>
      <c r="F3" s="307"/>
      <c r="G3" s="307"/>
    </row>
    <row r="4" spans="1:8" ht="17.25" x14ac:dyDescent="0.15">
      <c r="A4" s="27" t="s">
        <v>150</v>
      </c>
    </row>
    <row r="5" spans="1:8" ht="17.25" x14ac:dyDescent="0.15">
      <c r="B5" s="6"/>
      <c r="C5" s="47" t="s">
        <v>148</v>
      </c>
      <c r="D5" s="43"/>
      <c r="E5" s="28"/>
      <c r="F5" s="44"/>
      <c r="G5" s="28"/>
    </row>
    <row r="6" spans="1:8" ht="13.5" customHeight="1" thickBot="1" x14ac:dyDescent="0.2">
      <c r="B6" t="s">
        <v>99</v>
      </c>
      <c r="E6" s="13"/>
      <c r="F6" s="2" t="s">
        <v>149</v>
      </c>
      <c r="G6" s="30"/>
    </row>
    <row r="7" spans="1:8" ht="26.25" customHeight="1" x14ac:dyDescent="0.15">
      <c r="A7" s="215" t="s">
        <v>81</v>
      </c>
      <c r="B7" s="216"/>
      <c r="C7" s="217" t="str">
        <f>IF(入力シート!B3="","",INDEX(入力シート!$G$2:$L$100,MATCH(入力シート!$B$3,入力シート!$G$2:$G$100,0),4))</f>
        <v/>
      </c>
      <c r="D7" s="218"/>
      <c r="E7" s="219" t="s">
        <v>399</v>
      </c>
      <c r="F7" s="216"/>
      <c r="G7" s="254"/>
      <c r="H7" s="255"/>
    </row>
    <row r="8" spans="1:8" ht="26.25" customHeight="1" x14ac:dyDescent="0.15">
      <c r="A8" s="224" t="s">
        <v>394</v>
      </c>
      <c r="B8" s="223"/>
      <c r="C8" s="308"/>
      <c r="D8" s="309"/>
      <c r="E8" s="225" t="s">
        <v>397</v>
      </c>
      <c r="F8" s="223"/>
      <c r="G8" s="205"/>
      <c r="H8" s="245"/>
    </row>
    <row r="9" spans="1:8" ht="26.25" customHeight="1" x14ac:dyDescent="0.15">
      <c r="A9" s="221" t="s">
        <v>396</v>
      </c>
      <c r="B9" s="210"/>
      <c r="C9" s="308"/>
      <c r="D9" s="309"/>
      <c r="E9" s="223" t="s">
        <v>78</v>
      </c>
      <c r="F9" s="210"/>
      <c r="G9" s="205"/>
      <c r="H9" s="245"/>
    </row>
    <row r="10" spans="1:8" ht="26.25" customHeight="1" x14ac:dyDescent="0.15">
      <c r="A10" s="226" t="s">
        <v>413</v>
      </c>
      <c r="B10" s="227"/>
      <c r="C10" s="289"/>
      <c r="D10" s="290"/>
      <c r="E10" s="226" t="s">
        <v>413</v>
      </c>
      <c r="F10" s="227"/>
      <c r="G10" s="262"/>
      <c r="H10" s="263"/>
    </row>
    <row r="11" spans="1:8" ht="15" customHeight="1" thickBot="1" x14ac:dyDescent="0.2">
      <c r="A11" s="265"/>
      <c r="B11" s="266"/>
      <c r="C11" s="267" t="s">
        <v>441</v>
      </c>
      <c r="D11" s="268"/>
      <c r="E11" s="265"/>
      <c r="F11" s="266"/>
      <c r="G11" s="267" t="s">
        <v>428</v>
      </c>
      <c r="H11" s="268"/>
    </row>
    <row r="12" spans="1:8" ht="26.25" customHeight="1" x14ac:dyDescent="0.15">
      <c r="A12" s="215" t="s">
        <v>2</v>
      </c>
      <c r="B12" s="216"/>
      <c r="C12" s="100"/>
      <c r="D12" s="104" t="s">
        <v>5</v>
      </c>
      <c r="E12" s="101"/>
      <c r="F12" s="94" t="s">
        <v>420</v>
      </c>
      <c r="G12" s="238" t="s">
        <v>429</v>
      </c>
      <c r="H12" s="239"/>
    </row>
    <row r="13" spans="1:8" ht="26.25" customHeight="1" x14ac:dyDescent="0.15">
      <c r="A13" s="221" t="s">
        <v>6</v>
      </c>
      <c r="B13" s="210"/>
      <c r="C13" s="90"/>
      <c r="D13" s="65" t="s">
        <v>5</v>
      </c>
      <c r="E13" s="95"/>
      <c r="F13" s="7" t="s">
        <v>420</v>
      </c>
      <c r="G13" s="207" t="s">
        <v>423</v>
      </c>
      <c r="H13" s="240"/>
    </row>
    <row r="14" spans="1:8" ht="26.25" customHeight="1" thickBot="1" x14ac:dyDescent="0.2">
      <c r="A14" s="241" t="s">
        <v>16</v>
      </c>
      <c r="B14" s="242"/>
      <c r="C14" s="83"/>
      <c r="D14" s="108" t="s">
        <v>440</v>
      </c>
      <c r="E14" s="103"/>
      <c r="F14" s="107" t="s">
        <v>85</v>
      </c>
      <c r="G14" s="305"/>
      <c r="H14" s="306"/>
    </row>
    <row r="15" spans="1:8" ht="18" customHeight="1" x14ac:dyDescent="0.15">
      <c r="A15" s="80" t="s">
        <v>0</v>
      </c>
      <c r="B15" s="7" t="s">
        <v>1</v>
      </c>
      <c r="C15" s="7" t="s">
        <v>3</v>
      </c>
      <c r="D15" s="70" t="s">
        <v>4</v>
      </c>
      <c r="E15" s="65" t="s">
        <v>1</v>
      </c>
      <c r="F15" s="205" t="s">
        <v>3</v>
      </c>
      <c r="G15" s="205"/>
      <c r="H15" s="70" t="s">
        <v>4</v>
      </c>
    </row>
    <row r="16" spans="1:8" ht="27.95" customHeight="1" x14ac:dyDescent="0.15">
      <c r="A16" s="80">
        <v>1</v>
      </c>
      <c r="B16" s="7"/>
      <c r="C16" s="54"/>
      <c r="D16" s="85"/>
      <c r="E16" s="64"/>
      <c r="F16" s="205"/>
      <c r="G16" s="205"/>
      <c r="H16" s="109"/>
    </row>
    <row r="17" spans="1:8" ht="27.95" customHeight="1" x14ac:dyDescent="0.15">
      <c r="A17" s="80">
        <v>2</v>
      </c>
      <c r="B17" s="7"/>
      <c r="C17" s="54"/>
      <c r="D17" s="85"/>
      <c r="E17" s="64"/>
      <c r="F17" s="205"/>
      <c r="G17" s="205"/>
      <c r="H17" s="109"/>
    </row>
    <row r="18" spans="1:8" ht="27.95" customHeight="1" x14ac:dyDescent="0.15">
      <c r="A18" s="80">
        <v>3</v>
      </c>
      <c r="B18" s="7"/>
      <c r="C18" s="54"/>
      <c r="D18" s="85"/>
      <c r="E18" s="64"/>
      <c r="F18" s="205"/>
      <c r="G18" s="205"/>
      <c r="H18" s="109"/>
    </row>
    <row r="19" spans="1:8" ht="27.95" customHeight="1" x14ac:dyDescent="0.15">
      <c r="A19" s="80">
        <v>4</v>
      </c>
      <c r="B19" s="7"/>
      <c r="C19" s="54"/>
      <c r="D19" s="85"/>
      <c r="E19" s="64"/>
      <c r="F19" s="205"/>
      <c r="G19" s="205"/>
      <c r="H19" s="109"/>
    </row>
    <row r="20" spans="1:8" ht="27.95" customHeight="1" x14ac:dyDescent="0.15">
      <c r="A20" s="80">
        <v>5</v>
      </c>
      <c r="B20" s="7"/>
      <c r="C20" s="54"/>
      <c r="D20" s="85"/>
      <c r="E20" s="64"/>
      <c r="F20" s="205"/>
      <c r="G20" s="205"/>
      <c r="H20" s="109"/>
    </row>
    <row r="21" spans="1:8" ht="27.95" customHeight="1" x14ac:dyDescent="0.15">
      <c r="A21" s="80">
        <v>6</v>
      </c>
      <c r="B21" s="7"/>
      <c r="C21" s="54"/>
      <c r="D21" s="85"/>
      <c r="E21" s="64"/>
      <c r="F21" s="205"/>
      <c r="G21" s="205"/>
      <c r="H21" s="109"/>
    </row>
    <row r="22" spans="1:8" ht="27.95" customHeight="1" x14ac:dyDescent="0.15">
      <c r="A22" s="80">
        <v>7</v>
      </c>
      <c r="B22" s="7"/>
      <c r="C22" s="54"/>
      <c r="D22" s="85"/>
      <c r="E22" s="64"/>
      <c r="F22" s="205"/>
      <c r="G22" s="205"/>
      <c r="H22" s="109"/>
    </row>
    <row r="23" spans="1:8" ht="27.95" customHeight="1" x14ac:dyDescent="0.15">
      <c r="A23" s="80">
        <v>8</v>
      </c>
      <c r="B23" s="7"/>
      <c r="C23" s="54"/>
      <c r="D23" s="85"/>
      <c r="E23" s="64"/>
      <c r="F23" s="205"/>
      <c r="G23" s="205"/>
      <c r="H23" s="109"/>
    </row>
    <row r="24" spans="1:8" ht="27.95" customHeight="1" x14ac:dyDescent="0.15">
      <c r="A24" s="80">
        <v>9</v>
      </c>
      <c r="B24" s="7"/>
      <c r="C24" s="54"/>
      <c r="D24" s="85"/>
      <c r="E24" s="64"/>
      <c r="F24" s="205"/>
      <c r="G24" s="205"/>
      <c r="H24" s="109"/>
    </row>
    <row r="25" spans="1:8" ht="27.95" customHeight="1" x14ac:dyDescent="0.15">
      <c r="A25" s="80">
        <v>10</v>
      </c>
      <c r="B25" s="7"/>
      <c r="C25" s="54"/>
      <c r="D25" s="85"/>
      <c r="E25" s="64"/>
      <c r="F25" s="205"/>
      <c r="G25" s="205"/>
      <c r="H25" s="109"/>
    </row>
    <row r="26" spans="1:8" ht="27.95" customHeight="1" x14ac:dyDescent="0.15">
      <c r="A26" s="80">
        <v>11</v>
      </c>
      <c r="B26" s="7"/>
      <c r="C26" s="54"/>
      <c r="D26" s="85"/>
      <c r="E26" s="64"/>
      <c r="F26" s="205"/>
      <c r="G26" s="205"/>
      <c r="H26" s="109"/>
    </row>
    <row r="27" spans="1:8" ht="27.95" customHeight="1" thickBot="1" x14ac:dyDescent="0.2">
      <c r="A27" s="81">
        <v>12</v>
      </c>
      <c r="B27" s="82"/>
      <c r="C27" s="83"/>
      <c r="D27" s="86"/>
      <c r="E27" s="84"/>
      <c r="F27" s="247"/>
      <c r="G27" s="247"/>
      <c r="H27" s="110"/>
    </row>
    <row r="28" spans="1:8" ht="9" customHeight="1" x14ac:dyDescent="0.15">
      <c r="A28" s="8"/>
      <c r="B28" s="8"/>
      <c r="C28" s="8"/>
      <c r="D28" s="8"/>
      <c r="E28" s="8"/>
      <c r="F28" s="9"/>
      <c r="G28" s="10"/>
    </row>
    <row r="29" spans="1:8" x14ac:dyDescent="0.15">
      <c r="A29" s="204" t="s">
        <v>102</v>
      </c>
      <c r="B29" s="204"/>
      <c r="C29" s="204"/>
      <c r="D29" s="204"/>
      <c r="E29" s="204"/>
      <c r="F29" s="204"/>
      <c r="G29" s="204"/>
    </row>
    <row r="30" spans="1:8" ht="7.5" customHeight="1" x14ac:dyDescent="0.15"/>
    <row r="31" spans="1:8" x14ac:dyDescent="0.15">
      <c r="A31" s="199" t="s">
        <v>496</v>
      </c>
      <c r="B31" s="199"/>
      <c r="C31" s="199"/>
      <c r="D31" s="199"/>
      <c r="E31" s="199"/>
      <c r="F31" s="199"/>
      <c r="G31" s="199"/>
      <c r="H31" s="199"/>
    </row>
    <row r="33" spans="1:7" x14ac:dyDescent="0.15">
      <c r="A33" s="2" t="s">
        <v>531</v>
      </c>
    </row>
    <row r="35" spans="1:7" x14ac:dyDescent="0.15">
      <c r="B35" s="41"/>
      <c r="C35" s="113" t="str">
        <f>IF(入力シート!B3="","",INDEX(入力シート!$G$2:$L$100,MATCH(入力シート!$B$3,入力シート!$G$2:$G$100,0),4))&amp;"中学校体育連盟"</f>
        <v>中学校体育連盟</v>
      </c>
      <c r="D35" s="87"/>
      <c r="E35" s="43"/>
      <c r="F35" s="8" t="s">
        <v>11</v>
      </c>
      <c r="G35" s="35" t="str">
        <f>IF(入力シート!B3="","",INDEX(入力シート!$G$2:$L$100,MATCH(入力シート!$B$3,入力シート!$G$2:$G$100,0),5))</f>
        <v/>
      </c>
    </row>
  </sheetData>
  <mergeCells count="41">
    <mergeCell ref="F22:G22"/>
    <mergeCell ref="F23:G23"/>
    <mergeCell ref="F24:G24"/>
    <mergeCell ref="F25:G25"/>
    <mergeCell ref="F26:G26"/>
    <mergeCell ref="A31:H31"/>
    <mergeCell ref="F20:G20"/>
    <mergeCell ref="A12:B12"/>
    <mergeCell ref="G12:H12"/>
    <mergeCell ref="A13:B13"/>
    <mergeCell ref="G13:H13"/>
    <mergeCell ref="A14:B14"/>
    <mergeCell ref="G14:H14"/>
    <mergeCell ref="F15:G15"/>
    <mergeCell ref="F16:G16"/>
    <mergeCell ref="F17:G17"/>
    <mergeCell ref="F18:G18"/>
    <mergeCell ref="F19:G19"/>
    <mergeCell ref="F27:G27"/>
    <mergeCell ref="A29:G29"/>
    <mergeCell ref="F21:G21"/>
    <mergeCell ref="A10:B11"/>
    <mergeCell ref="C10:D10"/>
    <mergeCell ref="E10:F11"/>
    <mergeCell ref="G10:H10"/>
    <mergeCell ref="C11:D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1:G1"/>
    <mergeCell ref="E3:G3"/>
    <mergeCell ref="A7:B7"/>
    <mergeCell ref="C7:D7"/>
    <mergeCell ref="E7:F7"/>
    <mergeCell ref="G7:H7"/>
  </mergeCells>
  <phoneticPr fontId="2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812F-99CA-4825-9A5A-5F9CA5A65DB4}">
  <dimension ref="A1:Q37"/>
  <sheetViews>
    <sheetView topLeftCell="A7" workbookViewId="0">
      <selection activeCell="E3" sqref="E3:J3"/>
    </sheetView>
  </sheetViews>
  <sheetFormatPr defaultRowHeight="13.5" x14ac:dyDescent="0.15"/>
  <cols>
    <col min="1" max="1" width="4.5" style="158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9" t="str">
        <f>"令和"&amp;入力シート!B1&amp;"年度　第"&amp;入力シート!B2&amp;"回　　佐賀県中学校総合体育大会"</f>
        <v>令和4年度　第59回　　佐賀県中学校総合体育大会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15.75" customHeight="1" x14ac:dyDescent="0.15"/>
    <row r="3" spans="1:13" ht="22.5" customHeight="1" x14ac:dyDescent="0.15">
      <c r="B3" s="272" t="s">
        <v>18</v>
      </c>
      <c r="C3" s="273"/>
      <c r="D3" s="173"/>
      <c r="E3" s="274" t="s">
        <v>489</v>
      </c>
      <c r="F3" s="274"/>
      <c r="G3" s="274"/>
      <c r="H3" s="274"/>
      <c r="I3" s="274"/>
      <c r="J3" s="274"/>
    </row>
    <row r="4" spans="1:13" ht="26.25" customHeight="1" x14ac:dyDescent="0.15">
      <c r="A4" s="313" t="s">
        <v>528</v>
      </c>
      <c r="B4" s="313"/>
      <c r="C4" s="313"/>
      <c r="D4" s="313"/>
      <c r="F4" s="3"/>
    </row>
    <row r="5" spans="1:13" ht="17.25" x14ac:dyDescent="0.15">
      <c r="B5" s="171"/>
      <c r="C5" s="45" t="s">
        <v>146</v>
      </c>
      <c r="D5" s="45"/>
      <c r="E5" s="130"/>
      <c r="F5" s="46"/>
    </row>
    <row r="6" spans="1:13" x14ac:dyDescent="0.15">
      <c r="B6" t="s">
        <v>99</v>
      </c>
      <c r="F6" t="s">
        <v>145</v>
      </c>
      <c r="G6" s="34"/>
      <c r="H6" s="139"/>
      <c r="I6" s="139"/>
    </row>
    <row r="7" spans="1:13" ht="6.75" customHeight="1" thickBot="1" x14ac:dyDescent="0.2">
      <c r="G7" s="24"/>
      <c r="H7" s="24"/>
      <c r="I7" s="24"/>
    </row>
    <row r="8" spans="1:13" ht="26.25" customHeight="1" x14ac:dyDescent="0.15">
      <c r="A8" s="215" t="s">
        <v>81</v>
      </c>
      <c r="B8" s="216"/>
      <c r="C8" s="217" t="str">
        <f>IF(入力シート!B3="","",INDEX(入力シート!$G$2:$L$100,MATCH(入力シート!$B$3,入力シート!$G$2:$G$100,0),4))</f>
        <v/>
      </c>
      <c r="D8" s="218"/>
      <c r="E8" s="219" t="s">
        <v>395</v>
      </c>
      <c r="F8" s="216"/>
      <c r="G8" s="254"/>
      <c r="H8" s="254"/>
      <c r="I8" s="254"/>
      <c r="J8" s="254"/>
      <c r="K8" s="254"/>
      <c r="L8" s="254"/>
      <c r="M8" s="255"/>
    </row>
    <row r="9" spans="1:13" ht="26.25" customHeight="1" x14ac:dyDescent="0.15">
      <c r="A9" s="221" t="s">
        <v>394</v>
      </c>
      <c r="B9" s="210"/>
      <c r="C9" s="211"/>
      <c r="D9" s="222"/>
      <c r="E9" s="223" t="s">
        <v>397</v>
      </c>
      <c r="F9" s="210"/>
      <c r="G9" s="264"/>
      <c r="H9" s="200"/>
      <c r="I9" s="200"/>
      <c r="J9" s="205" t="s">
        <v>509</v>
      </c>
      <c r="K9" s="205"/>
      <c r="L9" s="205"/>
      <c r="M9" s="245"/>
    </row>
    <row r="10" spans="1:13" ht="27" customHeight="1" x14ac:dyDescent="0.15">
      <c r="A10" s="224" t="s">
        <v>21</v>
      </c>
      <c r="B10" s="223"/>
      <c r="C10" s="211"/>
      <c r="D10" s="222"/>
      <c r="E10" s="225" t="s">
        <v>21</v>
      </c>
      <c r="F10" s="223"/>
      <c r="G10" s="234"/>
      <c r="H10" s="234"/>
      <c r="I10" s="234"/>
      <c r="J10" s="205" t="s">
        <v>510</v>
      </c>
      <c r="K10" s="205"/>
      <c r="L10" s="262"/>
      <c r="M10" s="263"/>
    </row>
    <row r="11" spans="1:13" ht="21.75" customHeight="1" x14ac:dyDescent="0.15">
      <c r="A11" s="226" t="s">
        <v>413</v>
      </c>
      <c r="B11" s="227"/>
      <c r="C11" s="230"/>
      <c r="D11" s="231"/>
      <c r="E11" s="232" t="s">
        <v>413</v>
      </c>
      <c r="F11" s="232"/>
      <c r="G11" s="230"/>
      <c r="H11" s="234"/>
      <c r="I11" s="275"/>
      <c r="J11" s="213" t="s">
        <v>518</v>
      </c>
      <c r="K11" s="211"/>
      <c r="L11" s="230"/>
      <c r="M11" s="231"/>
    </row>
    <row r="12" spans="1:13" ht="15" customHeight="1" thickBot="1" x14ac:dyDescent="0.2">
      <c r="A12" s="265"/>
      <c r="B12" s="266"/>
      <c r="C12" s="267" t="s">
        <v>428</v>
      </c>
      <c r="D12" s="268"/>
      <c r="E12" s="276"/>
      <c r="F12" s="276"/>
      <c r="G12" s="267" t="s">
        <v>428</v>
      </c>
      <c r="H12" s="277"/>
      <c r="I12" s="277"/>
      <c r="J12" s="247"/>
      <c r="K12" s="247"/>
      <c r="L12" s="252" t="s">
        <v>511</v>
      </c>
      <c r="M12" s="253"/>
    </row>
    <row r="13" spans="1:13" ht="26.25" customHeight="1" x14ac:dyDescent="0.15">
      <c r="A13" s="215" t="s">
        <v>2</v>
      </c>
      <c r="B13" s="216"/>
      <c r="C13" s="100"/>
      <c r="D13" s="104" t="s">
        <v>5</v>
      </c>
      <c r="E13" s="217"/>
      <c r="F13" s="269"/>
      <c r="G13" s="176" t="s">
        <v>514</v>
      </c>
      <c r="H13" s="256" t="s">
        <v>512</v>
      </c>
      <c r="I13" s="256"/>
      <c r="J13" s="256"/>
      <c r="K13" s="256"/>
      <c r="L13" s="256"/>
      <c r="M13" s="257"/>
    </row>
    <row r="14" spans="1:13" ht="26.25" customHeight="1" x14ac:dyDescent="0.15">
      <c r="A14" s="221" t="s">
        <v>6</v>
      </c>
      <c r="B14" s="210"/>
      <c r="C14" s="138"/>
      <c r="D14" s="143" t="s">
        <v>5</v>
      </c>
      <c r="E14" s="206"/>
      <c r="F14" s="208"/>
      <c r="G14" s="174" t="s">
        <v>514</v>
      </c>
      <c r="H14" s="258" t="s">
        <v>512</v>
      </c>
      <c r="I14" s="258"/>
      <c r="J14" s="258"/>
      <c r="K14" s="258"/>
      <c r="L14" s="258"/>
      <c r="M14" s="259"/>
    </row>
    <row r="15" spans="1:13" ht="26.25" customHeight="1" thickBot="1" x14ac:dyDescent="0.2">
      <c r="A15" s="241" t="s">
        <v>16</v>
      </c>
      <c r="B15" s="242"/>
      <c r="C15" s="83"/>
      <c r="D15" s="187" t="s">
        <v>525</v>
      </c>
      <c r="E15" s="270" t="s">
        <v>526</v>
      </c>
      <c r="F15" s="243"/>
      <c r="G15" s="271"/>
      <c r="H15" s="270" t="s">
        <v>527</v>
      </c>
      <c r="I15" s="271"/>
      <c r="J15" s="305"/>
      <c r="K15" s="312"/>
      <c r="L15" s="312"/>
      <c r="M15" s="306"/>
    </row>
    <row r="16" spans="1:13" ht="21.75" customHeight="1" x14ac:dyDescent="0.15">
      <c r="A16" s="177" t="s">
        <v>0</v>
      </c>
      <c r="B16" s="156" t="s">
        <v>1</v>
      </c>
      <c r="C16" s="156" t="s">
        <v>3</v>
      </c>
      <c r="D16" s="157" t="s">
        <v>4</v>
      </c>
      <c r="E16" s="177" t="s">
        <v>1</v>
      </c>
      <c r="F16" s="254" t="s">
        <v>3</v>
      </c>
      <c r="G16" s="254"/>
      <c r="H16" s="254" t="s">
        <v>4</v>
      </c>
      <c r="I16" s="255"/>
      <c r="J16" s="181" t="s">
        <v>515</v>
      </c>
      <c r="K16" s="254" t="s">
        <v>516</v>
      </c>
      <c r="L16" s="254"/>
      <c r="M16" s="157" t="s">
        <v>517</v>
      </c>
    </row>
    <row r="17" spans="1:13" ht="26.25" customHeight="1" x14ac:dyDescent="0.15">
      <c r="A17" s="80">
        <v>1</v>
      </c>
      <c r="B17" s="140"/>
      <c r="C17" s="140"/>
      <c r="D17" s="145"/>
      <c r="E17" s="178"/>
      <c r="F17" s="205"/>
      <c r="G17" s="205"/>
      <c r="H17" s="205"/>
      <c r="I17" s="245"/>
      <c r="J17" s="170"/>
      <c r="K17" s="211"/>
      <c r="L17" s="213"/>
      <c r="M17" s="109"/>
    </row>
    <row r="18" spans="1:13" ht="26.45" customHeight="1" x14ac:dyDescent="0.15">
      <c r="A18" s="80">
        <v>2</v>
      </c>
      <c r="B18" s="140"/>
      <c r="C18" s="54"/>
      <c r="D18" s="85"/>
      <c r="E18" s="178"/>
      <c r="F18" s="205"/>
      <c r="G18" s="205"/>
      <c r="H18" s="205"/>
      <c r="I18" s="245"/>
      <c r="J18" s="170"/>
      <c r="K18" s="211"/>
      <c r="L18" s="213"/>
      <c r="M18" s="109"/>
    </row>
    <row r="19" spans="1:13" ht="26.45" customHeight="1" x14ac:dyDescent="0.15">
      <c r="A19" s="80">
        <v>3</v>
      </c>
      <c r="B19" s="140"/>
      <c r="C19" s="54"/>
      <c r="D19" s="85"/>
      <c r="E19" s="178"/>
      <c r="F19" s="205"/>
      <c r="G19" s="205"/>
      <c r="H19" s="205"/>
      <c r="I19" s="245"/>
      <c r="J19" s="170"/>
      <c r="K19" s="211"/>
      <c r="L19" s="213"/>
      <c r="M19" s="109"/>
    </row>
    <row r="20" spans="1:13" ht="26.45" customHeight="1" x14ac:dyDescent="0.15">
      <c r="A20" s="80">
        <v>4</v>
      </c>
      <c r="B20" s="140"/>
      <c r="C20" s="54"/>
      <c r="D20" s="85"/>
      <c r="E20" s="178"/>
      <c r="F20" s="205"/>
      <c r="G20" s="205"/>
      <c r="H20" s="205"/>
      <c r="I20" s="245"/>
      <c r="J20" s="170"/>
      <c r="K20" s="211"/>
      <c r="L20" s="213"/>
      <c r="M20" s="109"/>
    </row>
    <row r="21" spans="1:13" ht="26.45" customHeight="1" x14ac:dyDescent="0.15">
      <c r="A21" s="80">
        <v>5</v>
      </c>
      <c r="B21" s="140"/>
      <c r="C21" s="54"/>
      <c r="D21" s="85"/>
      <c r="E21" s="178"/>
      <c r="F21" s="205"/>
      <c r="G21" s="205"/>
      <c r="H21" s="205"/>
      <c r="I21" s="245"/>
      <c r="J21" s="170"/>
      <c r="K21" s="211"/>
      <c r="L21" s="213"/>
      <c r="M21" s="109"/>
    </row>
    <row r="22" spans="1:13" ht="26.45" customHeight="1" x14ac:dyDescent="0.15">
      <c r="A22" s="80">
        <v>6</v>
      </c>
      <c r="B22" s="140"/>
      <c r="C22" s="54"/>
      <c r="D22" s="85"/>
      <c r="E22" s="178"/>
      <c r="F22" s="205"/>
      <c r="G22" s="205"/>
      <c r="H22" s="205"/>
      <c r="I22" s="245"/>
      <c r="J22" s="170"/>
      <c r="K22" s="211"/>
      <c r="L22" s="213"/>
      <c r="M22" s="109"/>
    </row>
    <row r="23" spans="1:13" ht="26.45" customHeight="1" x14ac:dyDescent="0.15">
      <c r="A23" s="80">
        <v>7</v>
      </c>
      <c r="B23" s="140"/>
      <c r="C23" s="54"/>
      <c r="D23" s="85"/>
      <c r="E23" s="178"/>
      <c r="F23" s="205"/>
      <c r="G23" s="205"/>
      <c r="H23" s="205"/>
      <c r="I23" s="245"/>
      <c r="J23" s="170"/>
      <c r="K23" s="211"/>
      <c r="L23" s="213"/>
      <c r="M23" s="109"/>
    </row>
    <row r="24" spans="1:13" ht="26.45" customHeight="1" x14ac:dyDescent="0.15">
      <c r="A24" s="80">
        <v>8</v>
      </c>
      <c r="B24" s="140"/>
      <c r="C24" s="54"/>
      <c r="D24" s="85"/>
      <c r="E24" s="178"/>
      <c r="F24" s="205"/>
      <c r="G24" s="205"/>
      <c r="H24" s="205"/>
      <c r="I24" s="245"/>
      <c r="J24" s="170"/>
      <c r="K24" s="211"/>
      <c r="L24" s="213"/>
      <c r="M24" s="109"/>
    </row>
    <row r="25" spans="1:13" ht="26.45" customHeight="1" x14ac:dyDescent="0.15">
      <c r="A25" s="80">
        <v>9</v>
      </c>
      <c r="B25" s="140"/>
      <c r="C25" s="54"/>
      <c r="D25" s="85"/>
      <c r="E25" s="178"/>
      <c r="F25" s="205"/>
      <c r="G25" s="205"/>
      <c r="H25" s="205"/>
      <c r="I25" s="245"/>
      <c r="J25" s="170"/>
      <c r="K25" s="211"/>
      <c r="L25" s="213"/>
      <c r="M25" s="109"/>
    </row>
    <row r="26" spans="1:13" ht="26.45" customHeight="1" x14ac:dyDescent="0.15">
      <c r="A26" s="80">
        <v>10</v>
      </c>
      <c r="B26" s="140"/>
      <c r="C26" s="54"/>
      <c r="D26" s="85"/>
      <c r="E26" s="178"/>
      <c r="F26" s="205"/>
      <c r="G26" s="205"/>
      <c r="H26" s="205"/>
      <c r="I26" s="245"/>
      <c r="J26" s="170"/>
      <c r="K26" s="211"/>
      <c r="L26" s="213"/>
      <c r="M26" s="109"/>
    </row>
    <row r="27" spans="1:13" ht="26.45" customHeight="1" x14ac:dyDescent="0.15">
      <c r="A27" s="80">
        <v>11</v>
      </c>
      <c r="B27" s="140"/>
      <c r="C27" s="54"/>
      <c r="D27" s="85"/>
      <c r="E27" s="178"/>
      <c r="F27" s="205"/>
      <c r="G27" s="205"/>
      <c r="H27" s="205"/>
      <c r="I27" s="245"/>
      <c r="J27" s="170"/>
      <c r="K27" s="211"/>
      <c r="L27" s="213"/>
      <c r="M27" s="109"/>
    </row>
    <row r="28" spans="1:13" ht="26.45" customHeight="1" thickBot="1" x14ac:dyDescent="0.2">
      <c r="A28" s="81">
        <v>12</v>
      </c>
      <c r="B28" s="150"/>
      <c r="C28" s="83"/>
      <c r="D28" s="86"/>
      <c r="E28" s="179"/>
      <c r="F28" s="247"/>
      <c r="G28" s="247"/>
      <c r="H28" s="247"/>
      <c r="I28" s="248"/>
      <c r="J28" s="182"/>
      <c r="K28" s="250"/>
      <c r="L28" s="251"/>
      <c r="M28" s="110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204" t="s">
        <v>102</v>
      </c>
      <c r="B32" s="204"/>
      <c r="C32" s="204"/>
      <c r="D32" s="204"/>
      <c r="E32" s="204"/>
      <c r="F32" s="204"/>
      <c r="G32" s="204"/>
    </row>
    <row r="33" spans="1:17" ht="7.5" customHeight="1" x14ac:dyDescent="0.15"/>
    <row r="34" spans="1:17" x14ac:dyDescent="0.15">
      <c r="A34" s="199" t="s">
        <v>520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30"/>
      <c r="O34" s="130"/>
      <c r="P34" s="130"/>
      <c r="Q34" s="130"/>
    </row>
    <row r="35" spans="1:17" ht="8.25" customHeight="1" x14ac:dyDescent="0.15"/>
    <row r="36" spans="1:17" x14ac:dyDescent="0.15">
      <c r="A36" s="198" t="str">
        <f>"令和"&amp;入力シート!B1&amp;"年"</f>
        <v>令和4年</v>
      </c>
      <c r="B36" s="198"/>
      <c r="C36" t="s">
        <v>406</v>
      </c>
    </row>
    <row r="37" spans="1:17" x14ac:dyDescent="0.15">
      <c r="B37" s="42"/>
      <c r="C37" s="246" t="str">
        <f>IF(入力シート!B3="","",INDEX(入力シート!$G$2:$L$100,MATCH(入力シート!$B$3,入力シート!$G$2:$G$100,0),4))&amp;"中学校体育連盟"</f>
        <v>中学校体育連盟</v>
      </c>
      <c r="D37" s="246"/>
      <c r="E37" s="279" t="s">
        <v>11</v>
      </c>
      <c r="F37" s="279"/>
      <c r="G37" s="200" t="str">
        <f>IF(入力シート!B3="","",INDEX(入力シート!$G$2:$L$100,MATCH(入力シート!$B$3,入力シート!$G$2:$G$100,0),5))</f>
        <v/>
      </c>
      <c r="H37" s="200"/>
      <c r="I37" s="200"/>
      <c r="J37" s="278"/>
      <c r="K37" s="140" t="s">
        <v>519</v>
      </c>
    </row>
  </sheetData>
  <mergeCells count="84"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3:B13"/>
    <mergeCell ref="E13:F13"/>
    <mergeCell ref="H13:M13"/>
    <mergeCell ref="A14:B14"/>
    <mergeCell ref="E14:F14"/>
    <mergeCell ref="H14:M14"/>
    <mergeCell ref="A15:B15"/>
    <mergeCell ref="E15:G15"/>
    <mergeCell ref="H15:I15"/>
    <mergeCell ref="J15:M15"/>
    <mergeCell ref="F16:G16"/>
    <mergeCell ref="H16:I16"/>
    <mergeCell ref="K16:L16"/>
    <mergeCell ref="F17:G17"/>
    <mergeCell ref="H17:I17"/>
    <mergeCell ref="K17:L17"/>
    <mergeCell ref="F18:G18"/>
    <mergeCell ref="H18:I18"/>
    <mergeCell ref="K18:L18"/>
    <mergeCell ref="F19:G19"/>
    <mergeCell ref="H19:I19"/>
    <mergeCell ref="K19:L19"/>
    <mergeCell ref="F20:G20"/>
    <mergeCell ref="H20:I20"/>
    <mergeCell ref="K20:L20"/>
    <mergeCell ref="F21:G21"/>
    <mergeCell ref="H21:I21"/>
    <mergeCell ref="K21:L21"/>
    <mergeCell ref="F22:G22"/>
    <mergeCell ref="H22:I22"/>
    <mergeCell ref="K22:L22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C37:D37"/>
    <mergeCell ref="E37:F37"/>
    <mergeCell ref="G37:J37"/>
    <mergeCell ref="A4:D4"/>
    <mergeCell ref="A1:M1"/>
    <mergeCell ref="A32:G32"/>
    <mergeCell ref="A34:M34"/>
    <mergeCell ref="A36:B36"/>
    <mergeCell ref="F27:G27"/>
    <mergeCell ref="H27:I27"/>
    <mergeCell ref="K27:L27"/>
    <mergeCell ref="F28:G28"/>
    <mergeCell ref="H28:I28"/>
    <mergeCell ref="K28:L28"/>
    <mergeCell ref="F25:G25"/>
    <mergeCell ref="H25:I25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75"/>
  <sheetViews>
    <sheetView topLeftCell="A34" workbookViewId="0">
      <selection activeCell="F63" sqref="F63:I64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373</v>
      </c>
      <c r="D3" s="342"/>
      <c r="E3" s="342"/>
      <c r="F3" s="342"/>
      <c r="H3" s="345" t="s">
        <v>38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430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5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17" t="s">
        <v>27</v>
      </c>
      <c r="B14" s="317"/>
      <c r="C14" s="317"/>
      <c r="D14" s="351" t="s">
        <v>153</v>
      </c>
      <c r="E14" s="351"/>
      <c r="F14" s="351"/>
      <c r="G14" s="351"/>
      <c r="H14" s="351"/>
      <c r="I14" s="351"/>
      <c r="J14" s="366"/>
      <c r="K14" s="367"/>
      <c r="L14" s="351" t="s">
        <v>154</v>
      </c>
      <c r="M14" s="351"/>
      <c r="N14" s="351"/>
      <c r="O14" s="93"/>
      <c r="P14" s="93"/>
      <c r="Q14" s="351" t="s">
        <v>155</v>
      </c>
      <c r="R14" s="351"/>
      <c r="S14" s="351"/>
      <c r="T14" s="366"/>
      <c r="U14" s="367"/>
      <c r="V14" s="351" t="s">
        <v>156</v>
      </c>
      <c r="W14" s="351"/>
      <c r="X14" s="351"/>
      <c r="Y14" s="351"/>
      <c r="Z14" s="351"/>
      <c r="AA14" s="93"/>
      <c r="AB14" s="93"/>
      <c r="AC14" s="364"/>
      <c r="AD14" s="364"/>
      <c r="AE14" s="364"/>
      <c r="AF14" s="364"/>
      <c r="AG14" s="364"/>
      <c r="AH14" s="364"/>
      <c r="AI14" s="364"/>
      <c r="AJ14" s="364"/>
    </row>
    <row r="15" spans="1:36" ht="11.25" customHeight="1" thickBot="1" x14ac:dyDescent="0.2">
      <c r="A15" s="317"/>
      <c r="B15" s="317"/>
      <c r="C15" s="317"/>
      <c r="D15" s="352"/>
      <c r="E15" s="352"/>
      <c r="F15" s="352"/>
      <c r="G15" s="352"/>
      <c r="H15" s="352"/>
      <c r="I15" s="352"/>
      <c r="J15" s="368"/>
      <c r="K15" s="369"/>
      <c r="L15" s="352"/>
      <c r="M15" s="352"/>
      <c r="N15" s="352"/>
      <c r="O15" s="18"/>
      <c r="P15" s="18"/>
      <c r="Q15" s="352"/>
      <c r="R15" s="352"/>
      <c r="S15" s="352"/>
      <c r="T15" s="368"/>
      <c r="U15" s="369"/>
      <c r="V15" s="352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8.25" customHeight="1" x14ac:dyDescent="0.15">
      <c r="A16" s="325" t="s">
        <v>35</v>
      </c>
      <c r="B16" s="326"/>
      <c r="C16" s="326"/>
      <c r="D16" s="326"/>
      <c r="E16" s="326" t="s">
        <v>23</v>
      </c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 t="s">
        <v>24</v>
      </c>
      <c r="W16" s="326"/>
      <c r="X16" s="326"/>
      <c r="Y16" s="326"/>
      <c r="Z16" s="326"/>
      <c r="AA16" s="326"/>
      <c r="AB16" s="326" t="s">
        <v>13</v>
      </c>
      <c r="AC16" s="326"/>
      <c r="AD16" s="326"/>
      <c r="AE16" s="326"/>
      <c r="AF16" s="326"/>
      <c r="AG16" s="326"/>
      <c r="AH16" s="326"/>
      <c r="AI16" s="326"/>
      <c r="AJ16" s="353"/>
    </row>
    <row r="17" spans="1:36" ht="8.25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2" customHeight="1" x14ac:dyDescent="0.15">
      <c r="A18" s="318">
        <v>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2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2" customHeight="1" x14ac:dyDescent="0.15">
      <c r="A20" s="318">
        <v>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2" customHeight="1" x14ac:dyDescent="0.15">
      <c r="A22" s="318">
        <v>3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2" customHeight="1" x14ac:dyDescent="0.15">
      <c r="A24" s="318">
        <v>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2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</row>
    <row r="26" spans="1:36" ht="12" customHeight="1" x14ac:dyDescent="0.15">
      <c r="A26" s="318">
        <v>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</row>
    <row r="27" spans="1:36" ht="12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</row>
    <row r="28" spans="1:36" ht="12" customHeight="1" x14ac:dyDescent="0.15">
      <c r="A28" s="318">
        <v>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</row>
    <row r="29" spans="1:36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2" customHeight="1" x14ac:dyDescent="0.15">
      <c r="A30" s="318">
        <v>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</row>
    <row r="31" spans="1:36" ht="12" customHeight="1" x14ac:dyDescent="0.15">
      <c r="A31" s="318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28"/>
    </row>
    <row r="32" spans="1:36" ht="12" customHeight="1" x14ac:dyDescent="0.15">
      <c r="A32" s="318">
        <v>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28"/>
    </row>
    <row r="33" spans="1:36" ht="12" customHeight="1" thickBot="1" x14ac:dyDescent="0.2">
      <c r="A33" s="324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29"/>
    </row>
    <row r="34" spans="1:36" ht="9.75" customHeight="1" x14ac:dyDescent="0.15">
      <c r="A34" s="327" t="s">
        <v>28</v>
      </c>
      <c r="B34" s="327"/>
      <c r="C34" s="327"/>
      <c r="D34" s="327"/>
      <c r="F34" s="327" t="s">
        <v>119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</row>
    <row r="35" spans="1:36" ht="9.75" customHeight="1" thickBot="1" x14ac:dyDescent="0.2">
      <c r="A35" s="317"/>
      <c r="B35" s="317"/>
      <c r="C35" s="317"/>
      <c r="D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</row>
    <row r="36" spans="1:36" ht="8.25" customHeight="1" x14ac:dyDescent="0.15">
      <c r="A36" s="325" t="s">
        <v>117</v>
      </c>
      <c r="B36" s="326"/>
      <c r="C36" s="326"/>
      <c r="D36" s="326"/>
      <c r="E36" s="326" t="s">
        <v>39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 t="s">
        <v>4</v>
      </c>
      <c r="P36" s="326"/>
      <c r="Q36" s="326"/>
      <c r="R36" s="326"/>
      <c r="S36" s="326" t="s">
        <v>39</v>
      </c>
      <c r="T36" s="326"/>
      <c r="U36" s="326"/>
      <c r="V36" s="326"/>
      <c r="W36" s="326"/>
      <c r="X36" s="326"/>
      <c r="Y36" s="326"/>
      <c r="Z36" s="326"/>
      <c r="AA36" s="326"/>
      <c r="AB36" s="326"/>
      <c r="AC36" s="326" t="s">
        <v>4</v>
      </c>
      <c r="AD36" s="326"/>
      <c r="AE36" s="326"/>
      <c r="AF36" s="326"/>
      <c r="AG36" s="326" t="s">
        <v>25</v>
      </c>
      <c r="AH36" s="326"/>
      <c r="AI36" s="326"/>
      <c r="AJ36" s="353"/>
    </row>
    <row r="37" spans="1:36" ht="8.25" customHeight="1" x14ac:dyDescent="0.15">
      <c r="A37" s="318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28"/>
    </row>
    <row r="38" spans="1:36" ht="12" customHeight="1" x14ac:dyDescent="0.15">
      <c r="A38" s="318" t="s">
        <v>105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28"/>
    </row>
    <row r="39" spans="1:36" ht="12" customHeight="1" x14ac:dyDescent="0.15">
      <c r="A39" s="318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28"/>
    </row>
    <row r="40" spans="1:36" ht="12" customHeight="1" x14ac:dyDescent="0.15">
      <c r="A40" s="318" t="s">
        <v>106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28"/>
    </row>
    <row r="41" spans="1:36" ht="12" customHeight="1" x14ac:dyDescent="0.15">
      <c r="A41" s="318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28"/>
    </row>
    <row r="42" spans="1:36" ht="12" customHeight="1" x14ac:dyDescent="0.15">
      <c r="A42" s="318" t="s">
        <v>107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28"/>
    </row>
    <row r="43" spans="1:36" ht="12" customHeight="1" x14ac:dyDescent="0.15">
      <c r="A43" s="318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28"/>
    </row>
    <row r="44" spans="1:36" ht="12" customHeight="1" x14ac:dyDescent="0.15">
      <c r="A44" s="318" t="s">
        <v>108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28"/>
    </row>
    <row r="45" spans="1:36" ht="12" customHeight="1" x14ac:dyDescent="0.15">
      <c r="A45" s="318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28"/>
    </row>
    <row r="46" spans="1:36" ht="12" customHeight="1" x14ac:dyDescent="0.15">
      <c r="A46" s="318" t="s">
        <v>109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28"/>
    </row>
    <row r="47" spans="1:36" ht="12" customHeight="1" x14ac:dyDescent="0.15">
      <c r="A47" s="318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28"/>
    </row>
    <row r="48" spans="1:36" ht="12" customHeight="1" x14ac:dyDescent="0.15">
      <c r="A48" s="318" t="s">
        <v>110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28"/>
    </row>
    <row r="49" spans="1:36" ht="12" customHeight="1" x14ac:dyDescent="0.15">
      <c r="A49" s="318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28"/>
    </row>
    <row r="50" spans="1:36" ht="12" customHeight="1" x14ac:dyDescent="0.15">
      <c r="A50" s="318" t="s">
        <v>111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28"/>
    </row>
    <row r="51" spans="1:36" ht="12" customHeight="1" x14ac:dyDescent="0.15">
      <c r="A51" s="318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28"/>
    </row>
    <row r="52" spans="1:36" ht="12" customHeight="1" x14ac:dyDescent="0.15">
      <c r="A52" s="318" t="s">
        <v>112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28"/>
    </row>
    <row r="53" spans="1:36" ht="12" customHeight="1" x14ac:dyDescent="0.15">
      <c r="A53" s="318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28"/>
    </row>
    <row r="54" spans="1:36" ht="12" customHeight="1" x14ac:dyDescent="0.15">
      <c r="A54" s="318" t="s">
        <v>113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28"/>
    </row>
    <row r="55" spans="1:36" ht="12" customHeight="1" x14ac:dyDescent="0.15">
      <c r="A55" s="318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28"/>
    </row>
    <row r="56" spans="1:36" ht="12" customHeight="1" x14ac:dyDescent="0.15">
      <c r="A56" s="318" t="s">
        <v>114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28"/>
    </row>
    <row r="57" spans="1:36" ht="12" customHeight="1" x14ac:dyDescent="0.15">
      <c r="A57" s="318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28"/>
    </row>
    <row r="58" spans="1:36" ht="12" customHeight="1" x14ac:dyDescent="0.15">
      <c r="A58" s="318" t="s">
        <v>115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28"/>
    </row>
    <row r="59" spans="1:36" ht="12" customHeight="1" x14ac:dyDescent="0.15">
      <c r="A59" s="318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28"/>
    </row>
    <row r="60" spans="1:36" ht="12" customHeight="1" x14ac:dyDescent="0.15">
      <c r="A60" s="318" t="s">
        <v>116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28"/>
    </row>
    <row r="61" spans="1:36" ht="12" customHeight="1" thickBot="1" x14ac:dyDescent="0.2">
      <c r="A61" s="324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29"/>
    </row>
    <row r="62" spans="1:36" x14ac:dyDescent="0.15">
      <c r="A62" s="13"/>
      <c r="C62" s="237" t="s">
        <v>9</v>
      </c>
      <c r="D62" s="237"/>
      <c r="E62" s="237"/>
    </row>
    <row r="63" spans="1:36" ht="12" customHeight="1" x14ac:dyDescent="0.15">
      <c r="A63" s="13"/>
      <c r="F63" s="289"/>
      <c r="G63" s="291"/>
      <c r="H63" s="291"/>
      <c r="I63" s="320"/>
      <c r="J63" s="237" t="s">
        <v>29</v>
      </c>
      <c r="K63" s="237"/>
      <c r="M63" s="237" t="s">
        <v>36</v>
      </c>
      <c r="N63" s="237"/>
      <c r="O63" s="237" t="s">
        <v>507</v>
      </c>
      <c r="P63" s="237"/>
      <c r="Q63" s="237"/>
      <c r="R63" s="237" t="s">
        <v>37</v>
      </c>
      <c r="S63" s="237"/>
      <c r="T63" s="289">
        <f>F63*700</f>
        <v>0</v>
      </c>
      <c r="U63" s="291"/>
      <c r="V63" s="291"/>
      <c r="W63" s="291"/>
      <c r="X63" s="291"/>
      <c r="Y63" s="291"/>
      <c r="Z63" s="291"/>
      <c r="AA63" s="320"/>
      <c r="AB63" s="237" t="s">
        <v>10</v>
      </c>
      <c r="AC63" s="237"/>
    </row>
    <row r="64" spans="1:36" ht="12" customHeight="1" x14ac:dyDescent="0.15">
      <c r="A64" s="13"/>
      <c r="F64" s="321"/>
      <c r="G64" s="246"/>
      <c r="H64" s="246"/>
      <c r="I64" s="322"/>
      <c r="J64" s="237"/>
      <c r="K64" s="237"/>
      <c r="M64" s="237"/>
      <c r="N64" s="237"/>
      <c r="O64" s="237"/>
      <c r="P64" s="237"/>
      <c r="Q64" s="237"/>
      <c r="R64" s="237"/>
      <c r="S64" s="237"/>
      <c r="T64" s="321"/>
      <c r="U64" s="246"/>
      <c r="V64" s="246"/>
      <c r="W64" s="246"/>
      <c r="X64" s="246"/>
      <c r="Y64" s="246"/>
      <c r="Z64" s="246"/>
      <c r="AA64" s="322"/>
      <c r="AB64" s="237"/>
      <c r="AC64" s="237"/>
    </row>
    <row r="65" spans="1:36" ht="6" customHeight="1" x14ac:dyDescent="0.15"/>
    <row r="66" spans="1:36" x14ac:dyDescent="0.15">
      <c r="A66" s="323" t="s">
        <v>120</v>
      </c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</row>
    <row r="67" spans="1:36" ht="9" customHeight="1" x14ac:dyDescent="0.15"/>
    <row r="68" spans="1:36" x14ac:dyDescent="0.15">
      <c r="A68" s="199" t="s">
        <v>501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</row>
    <row r="69" spans="1:36" ht="6.75" customHeight="1" x14ac:dyDescent="0.15"/>
    <row r="70" spans="1:36" x14ac:dyDescent="0.15">
      <c r="C70" s="237" t="str">
        <f>"令和"&amp;入力シート!B1&amp;"年"</f>
        <v>令和4年</v>
      </c>
      <c r="D70" s="237"/>
      <c r="E70" s="237"/>
      <c r="F70" s="237"/>
      <c r="G70" s="246"/>
      <c r="H70" s="246"/>
      <c r="I70" s="13" t="s">
        <v>32</v>
      </c>
      <c r="J70" s="246"/>
      <c r="K70" s="246"/>
      <c r="L70" s="19" t="s">
        <v>33</v>
      </c>
    </row>
    <row r="71" spans="1:36" x14ac:dyDescent="0.15">
      <c r="C71" s="12"/>
      <c r="D71" s="12"/>
      <c r="E71" s="12"/>
      <c r="F71" s="12"/>
      <c r="G71" s="16"/>
      <c r="H71" s="16"/>
      <c r="J71" s="16"/>
      <c r="K71" s="16"/>
      <c r="L71" s="19"/>
      <c r="P71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1" s="246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246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246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246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246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246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246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246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237" t="s">
        <v>60</v>
      </c>
      <c r="Z71" s="237"/>
      <c r="AA71" s="237"/>
      <c r="AB71" s="246" t="str">
        <f>IF(入力シート!B4="","",入力シート!B4)</f>
        <v/>
      </c>
      <c r="AC71" s="246"/>
      <c r="AD71" s="246"/>
      <c r="AE71" s="246"/>
      <c r="AF71" s="246"/>
      <c r="AG71" s="246"/>
      <c r="AH71" s="246"/>
      <c r="AI71" s="19" t="str">
        <f>IF(入力シート!AE41="","",入力シート!AE41)</f>
        <v/>
      </c>
      <c r="AJ71" s="20" t="s">
        <v>12</v>
      </c>
    </row>
    <row r="72" spans="1:36" ht="12.75" customHeight="1" x14ac:dyDescent="0.15">
      <c r="L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6" s="130" customFormat="1" ht="15" customHeight="1" x14ac:dyDescent="0.15">
      <c r="A73" s="199" t="s">
        <v>502</v>
      </c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</row>
    <row r="74" spans="1:36" s="130" customFormat="1" ht="15" customHeight="1" x14ac:dyDescent="0.15">
      <c r="A74" s="129"/>
      <c r="B74" s="128"/>
      <c r="C74" s="237" t="s">
        <v>530</v>
      </c>
      <c r="D74" s="237"/>
      <c r="E74" s="237"/>
      <c r="F74" s="237"/>
      <c r="G74" s="246"/>
      <c r="H74" s="246"/>
      <c r="I74" s="130" t="s">
        <v>32</v>
      </c>
      <c r="J74" s="246"/>
      <c r="K74" s="246"/>
      <c r="L74" s="19" t="s">
        <v>33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6" x14ac:dyDescent="0.15">
      <c r="E75" s="317"/>
      <c r="F75" s="317"/>
      <c r="G75" s="317"/>
      <c r="H75" s="237"/>
      <c r="I75" s="237"/>
      <c r="J75" s="237"/>
      <c r="K75" s="317"/>
      <c r="L75" s="317"/>
      <c r="M75" s="317"/>
      <c r="N75" s="317"/>
      <c r="O75" s="317"/>
      <c r="P75" s="246" t="str">
        <f>IF(入力シート!B3="","",INDEX(入力シート!$G$2:$L$100,MATCH(入力シート!$B$3,入力シート!$G$2:$G$100,0),4))&amp;"中学校体育連盟"</f>
        <v>中学校体育連盟</v>
      </c>
      <c r="Q75" s="246"/>
      <c r="R75" s="246"/>
      <c r="S75" s="246"/>
      <c r="T75" s="246"/>
      <c r="U75" s="246"/>
      <c r="V75" s="246"/>
      <c r="W75" s="246"/>
      <c r="X75" s="246"/>
      <c r="Y75" s="317" t="s">
        <v>11</v>
      </c>
      <c r="Z75" s="317"/>
      <c r="AA75" s="317"/>
      <c r="AB75" s="246" t="str">
        <f>IF(入力シート!B3="","",INDEX(入力シート!$G$2:$L$100,MATCH(入力シート!$B$3,入力シート!$G$2:$G$100,0),5))</f>
        <v/>
      </c>
      <c r="AC75" s="246"/>
      <c r="AD75" s="246"/>
      <c r="AE75" s="246"/>
      <c r="AF75" s="246"/>
      <c r="AG75" s="246"/>
      <c r="AH75" s="246"/>
      <c r="AJ75" s="20" t="s">
        <v>12</v>
      </c>
    </row>
  </sheetData>
  <mergeCells count="170">
    <mergeCell ref="AC46:AF47"/>
    <mergeCell ref="S44:AB45"/>
    <mergeCell ref="S46:AB47"/>
    <mergeCell ref="S48:AB49"/>
    <mergeCell ref="S50:AB51"/>
    <mergeCell ref="O50:R51"/>
    <mergeCell ref="O52:R53"/>
    <mergeCell ref="A73:AJ73"/>
    <mergeCell ref="C74:F74"/>
    <mergeCell ref="G74:H74"/>
    <mergeCell ref="J74:K74"/>
    <mergeCell ref="A68:AJ68"/>
    <mergeCell ref="E52:N53"/>
    <mergeCell ref="AC56:AF57"/>
    <mergeCell ref="AC58:AF59"/>
    <mergeCell ref="E60:N61"/>
    <mergeCell ref="AB71:AH71"/>
    <mergeCell ref="O58:R59"/>
    <mergeCell ref="O56:R57"/>
    <mergeCell ref="AC60:AF61"/>
    <mergeCell ref="S54:AB55"/>
    <mergeCell ref="S56:AB57"/>
    <mergeCell ref="S58:AB59"/>
    <mergeCell ref="S60:AB61"/>
    <mergeCell ref="A10:G11"/>
    <mergeCell ref="H10:R11"/>
    <mergeCell ref="H12:R13"/>
    <mergeCell ref="S10:T11"/>
    <mergeCell ref="S12:T13"/>
    <mergeCell ref="T14:U15"/>
    <mergeCell ref="D14:I15"/>
    <mergeCell ref="J14:K15"/>
    <mergeCell ref="L14:N15"/>
    <mergeCell ref="O46:R47"/>
    <mergeCell ref="O48:R49"/>
    <mergeCell ref="S42:AB43"/>
    <mergeCell ref="AG46:AJ47"/>
    <mergeCell ref="V32:AA33"/>
    <mergeCell ref="S36:AB37"/>
    <mergeCell ref="AB26:AJ27"/>
    <mergeCell ref="E28:U29"/>
    <mergeCell ref="E20:U21"/>
    <mergeCell ref="O38:R39"/>
    <mergeCell ref="O40:R41"/>
    <mergeCell ref="O42:R43"/>
    <mergeCell ref="O44:R45"/>
    <mergeCell ref="V20:AA21"/>
    <mergeCell ref="E22:U23"/>
    <mergeCell ref="F34:AC35"/>
    <mergeCell ref="AB28:AJ29"/>
    <mergeCell ref="E30:U31"/>
    <mergeCell ref="V30:AA31"/>
    <mergeCell ref="AB30:AJ31"/>
    <mergeCell ref="O36:R37"/>
    <mergeCell ref="E38:N39"/>
    <mergeCell ref="AG40:AJ41"/>
    <mergeCell ref="E42:N43"/>
    <mergeCell ref="A28:D29"/>
    <mergeCell ref="A30:D31"/>
    <mergeCell ref="A40:D41"/>
    <mergeCell ref="Z6:AJ7"/>
    <mergeCell ref="E16:U17"/>
    <mergeCell ref="V14:Z15"/>
    <mergeCell ref="AC14:AJ15"/>
    <mergeCell ref="A38:D39"/>
    <mergeCell ref="A20:D21"/>
    <mergeCell ref="A22:D23"/>
    <mergeCell ref="AB32:AJ33"/>
    <mergeCell ref="AB22:AJ23"/>
    <mergeCell ref="E24:U25"/>
    <mergeCell ref="V24:AA25"/>
    <mergeCell ref="AB24:AJ25"/>
    <mergeCell ref="E26:U27"/>
    <mergeCell ref="V26:AA27"/>
    <mergeCell ref="AG36:AJ37"/>
    <mergeCell ref="V22:AA23"/>
    <mergeCell ref="V28:AA29"/>
    <mergeCell ref="A24:D25"/>
    <mergeCell ref="A26:D27"/>
    <mergeCell ref="E40:N41"/>
    <mergeCell ref="S40:AB41"/>
    <mergeCell ref="D1:AD2"/>
    <mergeCell ref="A6:G7"/>
    <mergeCell ref="A12:G13"/>
    <mergeCell ref="H6:R7"/>
    <mergeCell ref="AB20:AJ21"/>
    <mergeCell ref="T3:AA4"/>
    <mergeCell ref="C3:F4"/>
    <mergeCell ref="A16:D17"/>
    <mergeCell ref="S6:Y7"/>
    <mergeCell ref="A14:C15"/>
    <mergeCell ref="H3:R4"/>
    <mergeCell ref="Q14:S15"/>
    <mergeCell ref="E18:U19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U10:AJ11"/>
    <mergeCell ref="U12:AJ13"/>
    <mergeCell ref="S38:AB39"/>
    <mergeCell ref="AB75:AH75"/>
    <mergeCell ref="M63:N64"/>
    <mergeCell ref="O63:Q64"/>
    <mergeCell ref="R63:S64"/>
    <mergeCell ref="AG44:AJ45"/>
    <mergeCell ref="AG58:AJ59"/>
    <mergeCell ref="AG60:AJ61"/>
    <mergeCell ref="E32:U33"/>
    <mergeCell ref="AG56:AJ57"/>
    <mergeCell ref="E36:N37"/>
    <mergeCell ref="AC36:AF37"/>
    <mergeCell ref="AC38:AF39"/>
    <mergeCell ref="AC40:AF41"/>
    <mergeCell ref="AG54:AJ55"/>
    <mergeCell ref="AG42:AJ43"/>
    <mergeCell ref="AC42:AF43"/>
    <mergeCell ref="AC44:AF45"/>
    <mergeCell ref="AG50:AJ51"/>
    <mergeCell ref="AG48:AJ49"/>
    <mergeCell ref="AC48:AF49"/>
    <mergeCell ref="AG38:AJ39"/>
    <mergeCell ref="AG52:AJ53"/>
    <mergeCell ref="AC50:AF51"/>
    <mergeCell ref="A50:D51"/>
    <mergeCell ref="C62:E62"/>
    <mergeCell ref="A60:D61"/>
    <mergeCell ref="A58:D59"/>
    <mergeCell ref="A56:D57"/>
    <mergeCell ref="A54:D55"/>
    <mergeCell ref="E56:N57"/>
    <mergeCell ref="E50:N51"/>
    <mergeCell ref="A32:D33"/>
    <mergeCell ref="A36:D37"/>
    <mergeCell ref="A34:D35"/>
    <mergeCell ref="E54:N55"/>
    <mergeCell ref="A44:D45"/>
    <mergeCell ref="A42:D43"/>
    <mergeCell ref="E44:N45"/>
    <mergeCell ref="E46:N47"/>
    <mergeCell ref="E48:N49"/>
    <mergeCell ref="A46:D47"/>
    <mergeCell ref="A48:D49"/>
    <mergeCell ref="P71:X71"/>
    <mergeCell ref="Y71:AA71"/>
    <mergeCell ref="AC54:AF55"/>
    <mergeCell ref="K75:O75"/>
    <mergeCell ref="P75:X75"/>
    <mergeCell ref="C70:F70"/>
    <mergeCell ref="A52:D53"/>
    <mergeCell ref="E58:N59"/>
    <mergeCell ref="H75:J75"/>
    <mergeCell ref="Y75:AA75"/>
    <mergeCell ref="E75:G75"/>
    <mergeCell ref="G70:H70"/>
    <mergeCell ref="J70:K70"/>
    <mergeCell ref="AC52:AF53"/>
    <mergeCell ref="S52:AB53"/>
    <mergeCell ref="O54:R55"/>
    <mergeCell ref="O60:R61"/>
    <mergeCell ref="T63:AA64"/>
    <mergeCell ref="A66:AE66"/>
    <mergeCell ref="AB63:AC64"/>
    <mergeCell ref="F63:I64"/>
    <mergeCell ref="J63:K64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76"/>
  <sheetViews>
    <sheetView topLeftCell="A28" workbookViewId="0">
      <selection activeCell="C77" sqref="C77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421</v>
      </c>
      <c r="D3" s="342"/>
      <c r="E3" s="342"/>
      <c r="F3" s="342"/>
      <c r="H3" s="345" t="s">
        <v>38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6.75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430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5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17" t="s">
        <v>27</v>
      </c>
      <c r="B14" s="317"/>
      <c r="C14" s="317"/>
      <c r="D14" s="351" t="s">
        <v>153</v>
      </c>
      <c r="E14" s="351"/>
      <c r="F14" s="351"/>
      <c r="G14" s="351"/>
      <c r="H14" s="351"/>
      <c r="I14" s="351"/>
      <c r="J14" s="366"/>
      <c r="K14" s="367"/>
      <c r="L14" s="351" t="s">
        <v>154</v>
      </c>
      <c r="M14" s="351"/>
      <c r="N14" s="351"/>
      <c r="O14" s="93"/>
      <c r="P14" s="93"/>
      <c r="Q14" s="351" t="s">
        <v>155</v>
      </c>
      <c r="R14" s="351"/>
      <c r="S14" s="351"/>
      <c r="T14" s="366"/>
      <c r="U14" s="367"/>
      <c r="V14" s="351" t="s">
        <v>156</v>
      </c>
      <c r="W14" s="351"/>
      <c r="X14" s="351"/>
      <c r="Y14" s="351"/>
      <c r="Z14" s="351"/>
      <c r="AA14" s="93"/>
      <c r="AB14" s="93"/>
      <c r="AC14" s="364"/>
      <c r="AD14" s="364"/>
      <c r="AE14" s="364"/>
      <c r="AF14" s="364"/>
      <c r="AG14" s="364"/>
      <c r="AH14" s="364"/>
      <c r="AI14" s="364"/>
      <c r="AJ14" s="364"/>
    </row>
    <row r="15" spans="1:36" ht="12" customHeight="1" thickBot="1" x14ac:dyDescent="0.2">
      <c r="A15" s="317"/>
      <c r="B15" s="317"/>
      <c r="C15" s="317"/>
      <c r="D15" s="352"/>
      <c r="E15" s="352"/>
      <c r="F15" s="352"/>
      <c r="G15" s="352"/>
      <c r="H15" s="352"/>
      <c r="I15" s="352"/>
      <c r="J15" s="368"/>
      <c r="K15" s="369"/>
      <c r="L15" s="352"/>
      <c r="M15" s="352"/>
      <c r="N15" s="352"/>
      <c r="O15" s="18"/>
      <c r="P15" s="18"/>
      <c r="Q15" s="352"/>
      <c r="R15" s="352"/>
      <c r="S15" s="352"/>
      <c r="T15" s="368"/>
      <c r="U15" s="369"/>
      <c r="V15" s="352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8.25" customHeight="1" x14ac:dyDescent="0.15">
      <c r="A16" s="325" t="s">
        <v>22</v>
      </c>
      <c r="B16" s="326"/>
      <c r="C16" s="326"/>
      <c r="D16" s="326"/>
      <c r="E16" s="326" t="s">
        <v>23</v>
      </c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 t="s">
        <v>24</v>
      </c>
      <c r="W16" s="326"/>
      <c r="X16" s="326"/>
      <c r="Y16" s="326"/>
      <c r="Z16" s="326"/>
      <c r="AA16" s="326"/>
      <c r="AB16" s="326" t="s">
        <v>13</v>
      </c>
      <c r="AC16" s="326"/>
      <c r="AD16" s="326"/>
      <c r="AE16" s="326"/>
      <c r="AF16" s="326"/>
      <c r="AG16" s="326"/>
      <c r="AH16" s="326"/>
      <c r="AI16" s="326"/>
      <c r="AJ16" s="353"/>
    </row>
    <row r="17" spans="1:36" ht="8.25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2" customHeight="1" x14ac:dyDescent="0.15">
      <c r="A18" s="318">
        <v>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2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2" customHeight="1" x14ac:dyDescent="0.15">
      <c r="A20" s="318">
        <v>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2" customHeight="1" x14ac:dyDescent="0.15">
      <c r="A22" s="318">
        <v>3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2" customHeight="1" x14ac:dyDescent="0.15">
      <c r="A24" s="318">
        <v>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2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</row>
    <row r="26" spans="1:36" ht="12" customHeight="1" x14ac:dyDescent="0.15">
      <c r="A26" s="318">
        <v>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</row>
    <row r="27" spans="1:36" ht="12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</row>
    <row r="28" spans="1:36" ht="12" customHeight="1" x14ac:dyDescent="0.15">
      <c r="A28" s="318">
        <v>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</row>
    <row r="29" spans="1:36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2" customHeight="1" x14ac:dyDescent="0.15">
      <c r="A30" s="318">
        <v>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</row>
    <row r="31" spans="1:36" ht="12" customHeight="1" x14ac:dyDescent="0.15">
      <c r="A31" s="318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28"/>
    </row>
    <row r="32" spans="1:36" ht="12" customHeight="1" x14ac:dyDescent="0.15">
      <c r="A32" s="318">
        <v>8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28"/>
    </row>
    <row r="33" spans="1:36" ht="12" customHeight="1" thickBot="1" x14ac:dyDescent="0.2">
      <c r="A33" s="324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29"/>
    </row>
    <row r="34" spans="1:36" ht="9.75" customHeight="1" x14ac:dyDescent="0.15">
      <c r="A34" s="327" t="s">
        <v>28</v>
      </c>
      <c r="B34" s="327"/>
      <c r="C34" s="327"/>
      <c r="D34" s="327"/>
      <c r="F34" s="327" t="s">
        <v>119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</row>
    <row r="35" spans="1:36" ht="9.75" customHeight="1" thickBot="1" x14ac:dyDescent="0.2">
      <c r="A35" s="317"/>
      <c r="B35" s="317"/>
      <c r="C35" s="317"/>
      <c r="D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</row>
    <row r="36" spans="1:36" ht="8.25" customHeight="1" x14ac:dyDescent="0.15">
      <c r="A36" s="325" t="s">
        <v>117</v>
      </c>
      <c r="B36" s="326"/>
      <c r="C36" s="326"/>
      <c r="D36" s="326"/>
      <c r="E36" s="326" t="s">
        <v>39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 t="s">
        <v>4</v>
      </c>
      <c r="P36" s="326"/>
      <c r="Q36" s="326"/>
      <c r="R36" s="326"/>
      <c r="S36" s="326" t="s">
        <v>39</v>
      </c>
      <c r="T36" s="326"/>
      <c r="U36" s="326"/>
      <c r="V36" s="326"/>
      <c r="W36" s="326"/>
      <c r="X36" s="326"/>
      <c r="Y36" s="326"/>
      <c r="Z36" s="326"/>
      <c r="AA36" s="326"/>
      <c r="AB36" s="326"/>
      <c r="AC36" s="326" t="s">
        <v>4</v>
      </c>
      <c r="AD36" s="326"/>
      <c r="AE36" s="326"/>
      <c r="AF36" s="326"/>
      <c r="AG36" s="326" t="s">
        <v>25</v>
      </c>
      <c r="AH36" s="326"/>
      <c r="AI36" s="326"/>
      <c r="AJ36" s="353"/>
    </row>
    <row r="37" spans="1:36" ht="8.25" customHeight="1" x14ac:dyDescent="0.15">
      <c r="A37" s="318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28"/>
    </row>
    <row r="38" spans="1:36" ht="12" customHeight="1" x14ac:dyDescent="0.15">
      <c r="A38" s="318" t="s">
        <v>105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28"/>
    </row>
    <row r="39" spans="1:36" ht="12" customHeight="1" x14ac:dyDescent="0.15">
      <c r="A39" s="318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28"/>
    </row>
    <row r="40" spans="1:36" ht="12" customHeight="1" x14ac:dyDescent="0.15">
      <c r="A40" s="318" t="s">
        <v>106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28"/>
    </row>
    <row r="41" spans="1:36" ht="12" customHeight="1" x14ac:dyDescent="0.15">
      <c r="A41" s="318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28"/>
    </row>
    <row r="42" spans="1:36" ht="12" customHeight="1" x14ac:dyDescent="0.15">
      <c r="A42" s="318" t="s">
        <v>107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28"/>
    </row>
    <row r="43" spans="1:36" ht="12" customHeight="1" x14ac:dyDescent="0.15">
      <c r="A43" s="318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28"/>
    </row>
    <row r="44" spans="1:36" ht="12" customHeight="1" x14ac:dyDescent="0.15">
      <c r="A44" s="318" t="s">
        <v>108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28"/>
    </row>
    <row r="45" spans="1:36" ht="12" customHeight="1" x14ac:dyDescent="0.15">
      <c r="A45" s="318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28"/>
    </row>
    <row r="46" spans="1:36" ht="12" customHeight="1" x14ac:dyDescent="0.15">
      <c r="A46" s="318" t="s">
        <v>109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28"/>
    </row>
    <row r="47" spans="1:36" ht="12" customHeight="1" x14ac:dyDescent="0.15">
      <c r="A47" s="318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28"/>
    </row>
    <row r="48" spans="1:36" ht="12" customHeight="1" x14ac:dyDescent="0.15">
      <c r="A48" s="318" t="s">
        <v>110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28"/>
    </row>
    <row r="49" spans="1:36" ht="12" customHeight="1" x14ac:dyDescent="0.15">
      <c r="A49" s="318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28"/>
    </row>
    <row r="50" spans="1:36" ht="12" customHeight="1" x14ac:dyDescent="0.15">
      <c r="A50" s="318" t="s">
        <v>111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28"/>
    </row>
    <row r="51" spans="1:36" ht="12" customHeight="1" x14ac:dyDescent="0.15">
      <c r="A51" s="318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28"/>
    </row>
    <row r="52" spans="1:36" ht="12" customHeight="1" x14ac:dyDescent="0.15">
      <c r="A52" s="318" t="s">
        <v>112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28"/>
    </row>
    <row r="53" spans="1:36" ht="12" customHeight="1" x14ac:dyDescent="0.15">
      <c r="A53" s="318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28"/>
    </row>
    <row r="54" spans="1:36" ht="12" customHeight="1" x14ac:dyDescent="0.15">
      <c r="A54" s="318" t="s">
        <v>113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28"/>
    </row>
    <row r="55" spans="1:36" ht="12" customHeight="1" x14ac:dyDescent="0.15">
      <c r="A55" s="318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28"/>
    </row>
    <row r="56" spans="1:36" ht="12" customHeight="1" x14ac:dyDescent="0.15">
      <c r="A56" s="318" t="s">
        <v>114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28"/>
    </row>
    <row r="57" spans="1:36" ht="12" customHeight="1" x14ac:dyDescent="0.15">
      <c r="A57" s="318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28"/>
    </row>
    <row r="58" spans="1:36" ht="12" customHeight="1" x14ac:dyDescent="0.15">
      <c r="A58" s="318" t="s">
        <v>115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28"/>
    </row>
    <row r="59" spans="1:36" ht="12" customHeight="1" x14ac:dyDescent="0.15">
      <c r="A59" s="318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28"/>
    </row>
    <row r="60" spans="1:36" ht="12" customHeight="1" x14ac:dyDescent="0.15">
      <c r="A60" s="318" t="s">
        <v>116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28"/>
    </row>
    <row r="61" spans="1:36" ht="12" customHeight="1" thickBot="1" x14ac:dyDescent="0.2">
      <c r="A61" s="324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29"/>
    </row>
    <row r="62" spans="1:36" ht="8.25" customHeight="1" x14ac:dyDescent="0.15">
      <c r="A62" s="13"/>
    </row>
    <row r="63" spans="1:36" x14ac:dyDescent="0.15">
      <c r="A63" s="13"/>
      <c r="C63" s="237" t="s">
        <v>9</v>
      </c>
      <c r="D63" s="237"/>
      <c r="E63" s="237"/>
    </row>
    <row r="64" spans="1:36" ht="12" customHeight="1" x14ac:dyDescent="0.15">
      <c r="A64" s="13"/>
      <c r="F64" s="289"/>
      <c r="G64" s="291"/>
      <c r="H64" s="291"/>
      <c r="I64" s="320"/>
      <c r="J64" s="237" t="s">
        <v>29</v>
      </c>
      <c r="K64" s="237"/>
      <c r="M64" s="237" t="s">
        <v>30</v>
      </c>
      <c r="N64" s="237"/>
      <c r="O64" s="237" t="s">
        <v>507</v>
      </c>
      <c r="P64" s="237"/>
      <c r="Q64" s="237"/>
      <c r="R64" s="237" t="s">
        <v>31</v>
      </c>
      <c r="S64" s="237"/>
      <c r="T64" s="289">
        <f>F64*700</f>
        <v>0</v>
      </c>
      <c r="U64" s="291"/>
      <c r="V64" s="291"/>
      <c r="W64" s="291"/>
      <c r="X64" s="291"/>
      <c r="Y64" s="291"/>
      <c r="Z64" s="291"/>
      <c r="AA64" s="320"/>
      <c r="AB64" s="237" t="s">
        <v>10</v>
      </c>
      <c r="AC64" s="237"/>
    </row>
    <row r="65" spans="1:36" ht="12" customHeight="1" x14ac:dyDescent="0.15">
      <c r="A65" s="13"/>
      <c r="F65" s="321"/>
      <c r="G65" s="246"/>
      <c r="H65" s="246"/>
      <c r="I65" s="322"/>
      <c r="J65" s="237"/>
      <c r="K65" s="237"/>
      <c r="M65" s="237"/>
      <c r="N65" s="237"/>
      <c r="O65" s="237"/>
      <c r="P65" s="237"/>
      <c r="Q65" s="237"/>
      <c r="R65" s="237"/>
      <c r="S65" s="237"/>
      <c r="T65" s="321"/>
      <c r="U65" s="246"/>
      <c r="V65" s="246"/>
      <c r="W65" s="246"/>
      <c r="X65" s="246"/>
      <c r="Y65" s="246"/>
      <c r="Z65" s="246"/>
      <c r="AA65" s="322"/>
      <c r="AB65" s="237"/>
      <c r="AC65" s="237"/>
    </row>
    <row r="66" spans="1:36" ht="6" customHeight="1" x14ac:dyDescent="0.15"/>
    <row r="67" spans="1:36" x14ac:dyDescent="0.15">
      <c r="A67" s="323" t="s">
        <v>120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</row>
    <row r="68" spans="1:36" ht="7.5" customHeight="1" x14ac:dyDescent="0.15"/>
    <row r="69" spans="1:36" x14ac:dyDescent="0.15">
      <c r="A69" s="237" t="s">
        <v>499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</row>
    <row r="70" spans="1:36" ht="9" customHeight="1" x14ac:dyDescent="0.15"/>
    <row r="71" spans="1:36" x14ac:dyDescent="0.15">
      <c r="C71" s="237" t="str">
        <f>"令和"&amp;入力シート!B1&amp;"年"</f>
        <v>令和4年</v>
      </c>
      <c r="D71" s="237"/>
      <c r="E71" s="237"/>
      <c r="F71" s="237"/>
      <c r="G71" s="246"/>
      <c r="H71" s="246"/>
      <c r="I71" s="13" t="s">
        <v>32</v>
      </c>
      <c r="J71" s="246"/>
      <c r="K71" s="246"/>
      <c r="L71" s="19" t="s">
        <v>33</v>
      </c>
    </row>
    <row r="72" spans="1:36" x14ac:dyDescent="0.15">
      <c r="C72" s="12"/>
      <c r="D72" s="12"/>
      <c r="E72" s="12"/>
      <c r="F72" s="12"/>
      <c r="G72" s="16"/>
      <c r="H72" s="16"/>
      <c r="J72" s="16"/>
      <c r="K72" s="16"/>
      <c r="L72" s="19"/>
      <c r="P72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46"/>
      <c r="R72" s="246"/>
      <c r="S72" s="246"/>
      <c r="T72" s="246"/>
      <c r="U72" s="246"/>
      <c r="V72" s="246"/>
      <c r="W72" s="246"/>
      <c r="X72" s="246"/>
      <c r="Y72" s="237" t="s">
        <v>447</v>
      </c>
      <c r="Z72" s="237"/>
      <c r="AA72" s="237"/>
      <c r="AB72" s="246" t="str">
        <f>IF(入力シート!B4="","",入力シート!B4)</f>
        <v/>
      </c>
      <c r="AC72" s="246"/>
      <c r="AD72" s="246"/>
      <c r="AE72" s="246"/>
      <c r="AF72" s="246"/>
      <c r="AG72" s="246"/>
      <c r="AH72" s="246"/>
      <c r="AI72" s="19"/>
      <c r="AJ72" s="20" t="s">
        <v>448</v>
      </c>
    </row>
    <row r="73" spans="1:36" s="130" customFormat="1" x14ac:dyDescent="0.15">
      <c r="A73" s="133"/>
      <c r="C73" s="133"/>
      <c r="D73" s="133"/>
      <c r="E73" s="133"/>
      <c r="F73" s="133"/>
      <c r="G73" s="131"/>
      <c r="H73" s="131"/>
      <c r="J73" s="131"/>
      <c r="K73" s="131"/>
      <c r="L73" s="19"/>
      <c r="P73" s="131"/>
      <c r="Q73" s="131"/>
      <c r="R73" s="131"/>
      <c r="S73" s="131"/>
      <c r="T73" s="131"/>
      <c r="U73" s="131"/>
      <c r="V73" s="131"/>
      <c r="W73" s="131"/>
      <c r="X73" s="131"/>
      <c r="Y73" s="133"/>
      <c r="Z73" s="133"/>
      <c r="AA73" s="133"/>
      <c r="AB73" s="131"/>
      <c r="AC73" s="131"/>
      <c r="AD73" s="131"/>
      <c r="AE73" s="131"/>
      <c r="AF73" s="131"/>
      <c r="AG73" s="131"/>
      <c r="AH73" s="131"/>
      <c r="AI73" s="19"/>
      <c r="AJ73" s="19"/>
    </row>
    <row r="74" spans="1:36" s="130" customFormat="1" x14ac:dyDescent="0.15">
      <c r="A74" s="237" t="s">
        <v>500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</row>
    <row r="75" spans="1:36" ht="15.75" customHeight="1" x14ac:dyDescent="0.15">
      <c r="C75" s="237" t="s">
        <v>530</v>
      </c>
      <c r="D75" s="237"/>
      <c r="E75" s="237"/>
      <c r="F75" s="237"/>
      <c r="G75" s="246"/>
      <c r="H75" s="246"/>
      <c r="I75" s="130" t="s">
        <v>32</v>
      </c>
      <c r="J75" s="246"/>
      <c r="K75" s="246"/>
      <c r="L75" s="19" t="s">
        <v>33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6" x14ac:dyDescent="0.15">
      <c r="E76" s="317"/>
      <c r="F76" s="317"/>
      <c r="G76" s="317"/>
      <c r="H76" s="237"/>
      <c r="I76" s="237"/>
      <c r="J76" s="237"/>
      <c r="K76" s="317"/>
      <c r="L76" s="317"/>
      <c r="M76" s="317"/>
      <c r="N76" s="317"/>
      <c r="O76" s="317"/>
      <c r="P76" s="246" t="str">
        <f>IF(入力シート!B3="","",INDEX(入力シート!$G$2:$L$100,MATCH(入力シート!$B$3,入力シート!$G$2:$G$100,0),4))&amp;"中学校体育連盟"</f>
        <v>中学校体育連盟</v>
      </c>
      <c r="Q76" s="246"/>
      <c r="R76" s="246"/>
      <c r="S76" s="246"/>
      <c r="T76" s="246"/>
      <c r="U76" s="246"/>
      <c r="V76" s="246"/>
      <c r="W76" s="246"/>
      <c r="X76" s="246"/>
      <c r="Y76" s="317" t="s">
        <v>11</v>
      </c>
      <c r="Z76" s="317"/>
      <c r="AA76" s="317"/>
      <c r="AB76" s="246" t="str">
        <f>IF(入力シート!B3="","",INDEX(入力シート!$G$2:$L$100,MATCH(入力シート!$B$3,入力シート!$G$2:$G$100,0),5))</f>
        <v/>
      </c>
      <c r="AC76" s="246"/>
      <c r="AD76" s="246"/>
      <c r="AE76" s="246"/>
      <c r="AF76" s="246"/>
      <c r="AG76" s="246"/>
      <c r="AH76" s="246"/>
      <c r="AJ76" s="20" t="s">
        <v>12</v>
      </c>
    </row>
  </sheetData>
  <mergeCells count="170">
    <mergeCell ref="E76:G76"/>
    <mergeCell ref="H76:J76"/>
    <mergeCell ref="K76:O76"/>
    <mergeCell ref="P76:X76"/>
    <mergeCell ref="Y76:AA76"/>
    <mergeCell ref="AB76:AH76"/>
    <mergeCell ref="T64:AA65"/>
    <mergeCell ref="AB64:AC65"/>
    <mergeCell ref="A67:AE67"/>
    <mergeCell ref="C71:F71"/>
    <mergeCell ref="G71:H71"/>
    <mergeCell ref="J71:K71"/>
    <mergeCell ref="P72:X72"/>
    <mergeCell ref="Y72:AA72"/>
    <mergeCell ref="AB72:AH72"/>
    <mergeCell ref="A69:AJ69"/>
    <mergeCell ref="A74:AJ74"/>
    <mergeCell ref="C75:F75"/>
    <mergeCell ref="G75:H75"/>
    <mergeCell ref="J75:K75"/>
    <mergeCell ref="C63:E63"/>
    <mergeCell ref="F64:I65"/>
    <mergeCell ref="J64:K65"/>
    <mergeCell ref="M64:N65"/>
    <mergeCell ref="O64:Q65"/>
    <mergeCell ref="R64:S65"/>
    <mergeCell ref="A60:D61"/>
    <mergeCell ref="E60:N61"/>
    <mergeCell ref="O60:R61"/>
    <mergeCell ref="S60:AB61"/>
    <mergeCell ref="AC60:AF61"/>
    <mergeCell ref="AG60:AJ61"/>
    <mergeCell ref="A58:D59"/>
    <mergeCell ref="E58:N59"/>
    <mergeCell ref="O58:R59"/>
    <mergeCell ref="S58:AB59"/>
    <mergeCell ref="AC58:AF59"/>
    <mergeCell ref="AG58:AJ59"/>
    <mergeCell ref="A56:D57"/>
    <mergeCell ref="E56:N57"/>
    <mergeCell ref="O56:R57"/>
    <mergeCell ref="S56:AB57"/>
    <mergeCell ref="AC56:AF57"/>
    <mergeCell ref="AG56:AJ57"/>
    <mergeCell ref="A54:D55"/>
    <mergeCell ref="E54:N55"/>
    <mergeCell ref="O54:R55"/>
    <mergeCell ref="S54:AB55"/>
    <mergeCell ref="AC54:AF55"/>
    <mergeCell ref="AG54:AJ55"/>
    <mergeCell ref="A52:D53"/>
    <mergeCell ref="E52:N53"/>
    <mergeCell ref="O52:R53"/>
    <mergeCell ref="S52:AB53"/>
    <mergeCell ref="AC52:AF53"/>
    <mergeCell ref="AG52:AJ53"/>
    <mergeCell ref="A50:D51"/>
    <mergeCell ref="E50:N51"/>
    <mergeCell ref="O50:R51"/>
    <mergeCell ref="S50:AB51"/>
    <mergeCell ref="AC50:AF51"/>
    <mergeCell ref="AG50:AJ51"/>
    <mergeCell ref="A48:D49"/>
    <mergeCell ref="E48:N49"/>
    <mergeCell ref="O48:R49"/>
    <mergeCell ref="S48:AB49"/>
    <mergeCell ref="AC48:AF49"/>
    <mergeCell ref="AG48:AJ49"/>
    <mergeCell ref="A46:D47"/>
    <mergeCell ref="E46:N47"/>
    <mergeCell ref="O46:R47"/>
    <mergeCell ref="S46:AB47"/>
    <mergeCell ref="AC46:AF47"/>
    <mergeCell ref="AG46:AJ47"/>
    <mergeCell ref="A44:D45"/>
    <mergeCell ref="E44:N45"/>
    <mergeCell ref="O44:R45"/>
    <mergeCell ref="S44:AB45"/>
    <mergeCell ref="AC44:AF45"/>
    <mergeCell ref="AG44:AJ45"/>
    <mergeCell ref="A42:D43"/>
    <mergeCell ref="E42:N43"/>
    <mergeCell ref="O42:R43"/>
    <mergeCell ref="S42:AB43"/>
    <mergeCell ref="AC42:AF43"/>
    <mergeCell ref="AG42:AJ43"/>
    <mergeCell ref="A40:D41"/>
    <mergeCell ref="E40:N41"/>
    <mergeCell ref="O40:R41"/>
    <mergeCell ref="S40:AB41"/>
    <mergeCell ref="AC40:AF41"/>
    <mergeCell ref="AG40:AJ41"/>
    <mergeCell ref="AG36:AJ37"/>
    <mergeCell ref="A38:D39"/>
    <mergeCell ref="E38:N39"/>
    <mergeCell ref="O38:R39"/>
    <mergeCell ref="S38:AB39"/>
    <mergeCell ref="AC38:AF39"/>
    <mergeCell ref="AG38:AJ39"/>
    <mergeCell ref="A34:D35"/>
    <mergeCell ref="F34:AC35"/>
    <mergeCell ref="A36:D37"/>
    <mergeCell ref="E36:N37"/>
    <mergeCell ref="O36:R37"/>
    <mergeCell ref="S36:AB37"/>
    <mergeCell ref="AC36:AF37"/>
    <mergeCell ref="A30:D31"/>
    <mergeCell ref="E30:U31"/>
    <mergeCell ref="V30:AA31"/>
    <mergeCell ref="AB30:AJ31"/>
    <mergeCell ref="A32:D33"/>
    <mergeCell ref="E32:U33"/>
    <mergeCell ref="V32:AA33"/>
    <mergeCell ref="AB32:AJ33"/>
    <mergeCell ref="A26:D27"/>
    <mergeCell ref="E26:U27"/>
    <mergeCell ref="V26:AA27"/>
    <mergeCell ref="AB26:AJ27"/>
    <mergeCell ref="A28:D29"/>
    <mergeCell ref="E28:U29"/>
    <mergeCell ref="V28:AA29"/>
    <mergeCell ref="AB28:AJ29"/>
    <mergeCell ref="A22:D23"/>
    <mergeCell ref="E22:U23"/>
    <mergeCell ref="V22:AA23"/>
    <mergeCell ref="AB22:AJ23"/>
    <mergeCell ref="A24:D25"/>
    <mergeCell ref="E24:U25"/>
    <mergeCell ref="V24:AA25"/>
    <mergeCell ref="AB24:AJ25"/>
    <mergeCell ref="A18:D19"/>
    <mergeCell ref="E18:U19"/>
    <mergeCell ref="V18:AA19"/>
    <mergeCell ref="AB18:AJ19"/>
    <mergeCell ref="A20:D21"/>
    <mergeCell ref="E20:U21"/>
    <mergeCell ref="V20:AA21"/>
    <mergeCell ref="AB20:AJ21"/>
    <mergeCell ref="V14:Z15"/>
    <mergeCell ref="AC14:AJ15"/>
    <mergeCell ref="A16:D17"/>
    <mergeCell ref="E16:U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D1:AD2"/>
    <mergeCell ref="C3:F4"/>
    <mergeCell ref="H3:R4"/>
    <mergeCell ref="T3:AA4"/>
    <mergeCell ref="A6:G7"/>
    <mergeCell ref="H6:R7"/>
    <mergeCell ref="S6:Y7"/>
    <mergeCell ref="Z6:AJ7"/>
    <mergeCell ref="A10:G11"/>
    <mergeCell ref="H10:R11"/>
    <mergeCell ref="S10:T11"/>
    <mergeCell ref="U10:AJ11"/>
    <mergeCell ref="A8:G9"/>
    <mergeCell ref="H8:R9"/>
    <mergeCell ref="S8:T9"/>
    <mergeCell ref="U8:AJ9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horizontalDpi="4294967293" r:id="rId1"/>
  <headerFooter alignWithMargins="0"/>
  <rowBreaks count="1" manualBreakCount="1">
    <brk id="77" max="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topLeftCell="A37" workbookViewId="0">
      <selection activeCell="F64" sqref="F64:I65"/>
    </sheetView>
  </sheetViews>
  <sheetFormatPr defaultColWidth="9" defaultRowHeight="13.5" x14ac:dyDescent="0.15"/>
  <cols>
    <col min="1" max="1" width="2.625" style="12" customWidth="1"/>
    <col min="2" max="37" width="2.625" style="13" customWidth="1"/>
    <col min="38" max="64" width="2.75" style="13" customWidth="1"/>
    <col min="65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69</v>
      </c>
      <c r="D3" s="342"/>
      <c r="E3" s="342"/>
      <c r="F3" s="342"/>
      <c r="H3" s="345" t="s">
        <v>19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7.5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433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5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138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422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17" t="s">
        <v>27</v>
      </c>
      <c r="B14" s="317"/>
      <c r="C14" s="317"/>
      <c r="D14" s="351" t="s">
        <v>153</v>
      </c>
      <c r="E14" s="351"/>
      <c r="F14" s="351"/>
      <c r="G14" s="351"/>
      <c r="H14" s="351"/>
      <c r="I14" s="351"/>
      <c r="J14" s="366"/>
      <c r="K14" s="367"/>
      <c r="L14" s="351" t="s">
        <v>154</v>
      </c>
      <c r="M14" s="351"/>
      <c r="N14" s="351"/>
      <c r="O14" s="93"/>
      <c r="P14" s="93"/>
      <c r="Q14" s="351" t="s">
        <v>155</v>
      </c>
      <c r="R14" s="351"/>
      <c r="S14" s="351"/>
      <c r="T14" s="366"/>
      <c r="U14" s="367"/>
      <c r="V14" s="351" t="s">
        <v>156</v>
      </c>
      <c r="W14" s="351"/>
      <c r="X14" s="351"/>
      <c r="Y14" s="351"/>
      <c r="Z14" s="351"/>
      <c r="AA14" s="93"/>
      <c r="AB14" s="93"/>
      <c r="AC14" s="364"/>
      <c r="AD14" s="364"/>
      <c r="AE14" s="364"/>
      <c r="AF14" s="364"/>
      <c r="AG14" s="364"/>
      <c r="AH14" s="364"/>
      <c r="AI14" s="364"/>
      <c r="AJ14" s="364"/>
    </row>
    <row r="15" spans="1:36" ht="10.5" customHeight="1" thickBot="1" x14ac:dyDescent="0.2">
      <c r="A15" s="317"/>
      <c r="B15" s="317"/>
      <c r="C15" s="317"/>
      <c r="D15" s="352"/>
      <c r="E15" s="352"/>
      <c r="F15" s="352"/>
      <c r="G15" s="352"/>
      <c r="H15" s="352"/>
      <c r="I15" s="352"/>
      <c r="J15" s="368"/>
      <c r="K15" s="369"/>
      <c r="L15" s="352"/>
      <c r="M15" s="352"/>
      <c r="N15" s="352"/>
      <c r="O15" s="18"/>
      <c r="P15" s="18"/>
      <c r="Q15" s="352"/>
      <c r="R15" s="352"/>
      <c r="S15" s="352"/>
      <c r="T15" s="368"/>
      <c r="U15" s="369"/>
      <c r="V15" s="352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9" customHeight="1" x14ac:dyDescent="0.15">
      <c r="A16" s="325" t="s">
        <v>22</v>
      </c>
      <c r="B16" s="326"/>
      <c r="C16" s="326"/>
      <c r="D16" s="326"/>
      <c r="E16" s="384" t="s">
        <v>23</v>
      </c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6"/>
      <c r="X16" s="326" t="s">
        <v>24</v>
      </c>
      <c r="Y16" s="326"/>
      <c r="Z16" s="326"/>
      <c r="AA16" s="326"/>
      <c r="AB16" s="326"/>
      <c r="AC16" s="326" t="s">
        <v>13</v>
      </c>
      <c r="AD16" s="326"/>
      <c r="AE16" s="326"/>
      <c r="AF16" s="326"/>
      <c r="AG16" s="326"/>
      <c r="AH16" s="326"/>
      <c r="AI16" s="326"/>
      <c r="AJ16" s="353"/>
    </row>
    <row r="17" spans="1:64" ht="8.25" customHeight="1" thickBot="1" x14ac:dyDescent="0.2">
      <c r="A17" s="376"/>
      <c r="B17" s="377"/>
      <c r="C17" s="377"/>
      <c r="D17" s="377"/>
      <c r="E17" s="370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71"/>
      <c r="X17" s="377"/>
      <c r="Y17" s="377"/>
      <c r="Z17" s="377"/>
      <c r="AA17" s="377"/>
      <c r="AB17" s="377"/>
      <c r="AC17" s="316"/>
      <c r="AD17" s="316"/>
      <c r="AE17" s="316"/>
      <c r="AF17" s="316"/>
      <c r="AG17" s="316"/>
      <c r="AH17" s="316"/>
      <c r="AI17" s="316"/>
      <c r="AJ17" s="328"/>
    </row>
    <row r="18" spans="1:64" ht="12" customHeight="1" x14ac:dyDescent="0.15">
      <c r="A18" s="318">
        <v>1</v>
      </c>
      <c r="B18" s="316"/>
      <c r="C18" s="316"/>
      <c r="D18" s="316"/>
      <c r="E18" s="378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80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  <c r="AM18" s="387" t="s">
        <v>157</v>
      </c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9"/>
    </row>
    <row r="19" spans="1:64" ht="12" customHeight="1" x14ac:dyDescent="0.15">
      <c r="A19" s="318"/>
      <c r="B19" s="316"/>
      <c r="C19" s="316"/>
      <c r="D19" s="316"/>
      <c r="E19" s="381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3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  <c r="AM19" s="390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2"/>
    </row>
    <row r="20" spans="1:64" ht="12" customHeight="1" x14ac:dyDescent="0.15">
      <c r="A20" s="318">
        <v>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  <c r="AM20" s="390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2"/>
    </row>
    <row r="21" spans="1:64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  <c r="AM21" s="390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2"/>
    </row>
    <row r="22" spans="1:64" ht="12" customHeight="1" x14ac:dyDescent="0.15">
      <c r="A22" s="318">
        <v>3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  <c r="AM22" s="390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2"/>
    </row>
    <row r="23" spans="1:64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  <c r="AM23" s="390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2"/>
    </row>
    <row r="24" spans="1:64" ht="12" customHeight="1" x14ac:dyDescent="0.15">
      <c r="A24" s="318">
        <v>4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  <c r="AM24" s="390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2"/>
    </row>
    <row r="25" spans="1:64" ht="12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  <c r="AM25" s="390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2"/>
    </row>
    <row r="26" spans="1:64" ht="12" customHeight="1" x14ac:dyDescent="0.15">
      <c r="A26" s="318">
        <v>5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  <c r="AM26" s="390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2"/>
    </row>
    <row r="27" spans="1:64" ht="12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  <c r="AM27" s="390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2"/>
    </row>
    <row r="28" spans="1:64" ht="12" customHeight="1" x14ac:dyDescent="0.15">
      <c r="A28" s="318">
        <v>6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  <c r="AM28" s="390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2"/>
    </row>
    <row r="29" spans="1:64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  <c r="AM29" s="390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2"/>
    </row>
    <row r="30" spans="1:64" ht="12" customHeight="1" x14ac:dyDescent="0.15">
      <c r="A30" s="318">
        <v>7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  <c r="AM30" s="390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2"/>
    </row>
    <row r="31" spans="1:64" ht="12" customHeight="1" x14ac:dyDescent="0.15">
      <c r="A31" s="318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28"/>
      <c r="AM31" s="390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2"/>
    </row>
    <row r="32" spans="1:64" ht="12" customHeight="1" x14ac:dyDescent="0.15">
      <c r="A32" s="374">
        <v>8</v>
      </c>
      <c r="B32" s="375"/>
      <c r="C32" s="375"/>
      <c r="D32" s="375"/>
      <c r="E32" s="370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71"/>
      <c r="X32" s="375"/>
      <c r="Y32" s="375"/>
      <c r="Z32" s="375"/>
      <c r="AA32" s="375"/>
      <c r="AB32" s="375"/>
      <c r="AC32" s="316"/>
      <c r="AD32" s="316"/>
      <c r="AE32" s="316"/>
      <c r="AF32" s="316"/>
      <c r="AG32" s="316"/>
      <c r="AH32" s="316"/>
      <c r="AI32" s="316"/>
      <c r="AJ32" s="328"/>
      <c r="AM32" s="390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2"/>
    </row>
    <row r="33" spans="1:64" ht="12" customHeight="1" thickBot="1" x14ac:dyDescent="0.2">
      <c r="A33" s="324"/>
      <c r="B33" s="319"/>
      <c r="C33" s="319"/>
      <c r="D33" s="319"/>
      <c r="E33" s="37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73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29"/>
      <c r="AM33" s="390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2"/>
    </row>
    <row r="34" spans="1:64" ht="9.75" customHeight="1" x14ac:dyDescent="0.15">
      <c r="A34" s="317" t="s">
        <v>28</v>
      </c>
      <c r="B34" s="317"/>
      <c r="C34" s="317"/>
      <c r="F34" s="327" t="s">
        <v>104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M34" s="390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2"/>
    </row>
    <row r="35" spans="1:64" ht="9.75" customHeight="1" thickBot="1" x14ac:dyDescent="0.2">
      <c r="A35" s="317"/>
      <c r="B35" s="317"/>
      <c r="C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M35" s="390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2"/>
    </row>
    <row r="36" spans="1:64" ht="8.25" customHeight="1" x14ac:dyDescent="0.15">
      <c r="A36" s="325" t="s">
        <v>117</v>
      </c>
      <c r="B36" s="326"/>
      <c r="C36" s="326"/>
      <c r="D36" s="326"/>
      <c r="E36" s="326" t="s">
        <v>23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 t="s">
        <v>24</v>
      </c>
      <c r="R36" s="326"/>
      <c r="S36" s="326"/>
      <c r="T36" s="326"/>
      <c r="U36" s="326" t="s">
        <v>407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 t="s">
        <v>26</v>
      </c>
      <c r="AG36" s="326"/>
      <c r="AH36" s="326"/>
      <c r="AI36" s="326"/>
      <c r="AJ36" s="353"/>
      <c r="AM36" s="390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2"/>
    </row>
    <row r="37" spans="1:64" ht="8.25" customHeight="1" x14ac:dyDescent="0.15">
      <c r="A37" s="318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28"/>
      <c r="AM37" s="390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2"/>
    </row>
    <row r="38" spans="1:64" ht="12" customHeight="1" x14ac:dyDescent="0.15">
      <c r="A38" s="318" t="s">
        <v>105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28"/>
      <c r="AM38" s="390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2"/>
    </row>
    <row r="39" spans="1:64" ht="12" customHeight="1" x14ac:dyDescent="0.15">
      <c r="A39" s="318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28"/>
      <c r="AM39" s="390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2"/>
    </row>
    <row r="40" spans="1:64" ht="12" customHeight="1" x14ac:dyDescent="0.15">
      <c r="A40" s="318" t="s">
        <v>106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28"/>
      <c r="AM40" s="390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2"/>
    </row>
    <row r="41" spans="1:64" ht="12" customHeight="1" x14ac:dyDescent="0.15">
      <c r="A41" s="318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28"/>
      <c r="AM41" s="390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  <c r="BK41" s="391"/>
      <c r="BL41" s="392"/>
    </row>
    <row r="42" spans="1:64" ht="12" customHeight="1" x14ac:dyDescent="0.15">
      <c r="A42" s="318" t="s">
        <v>107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28"/>
      <c r="AM42" s="390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  <c r="BK42" s="391"/>
      <c r="BL42" s="392"/>
    </row>
    <row r="43" spans="1:64" ht="12" customHeight="1" x14ac:dyDescent="0.15">
      <c r="A43" s="318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28"/>
      <c r="AM43" s="390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2"/>
    </row>
    <row r="44" spans="1:64" ht="12" customHeight="1" x14ac:dyDescent="0.15">
      <c r="A44" s="318" t="s">
        <v>108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28"/>
      <c r="AM44" s="390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  <c r="BK44" s="391"/>
      <c r="BL44" s="392"/>
    </row>
    <row r="45" spans="1:64" ht="12" customHeight="1" x14ac:dyDescent="0.15">
      <c r="A45" s="318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28"/>
      <c r="AM45" s="390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2"/>
    </row>
    <row r="46" spans="1:64" ht="12" customHeight="1" x14ac:dyDescent="0.15">
      <c r="A46" s="318" t="s">
        <v>109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28"/>
      <c r="AM46" s="390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2"/>
    </row>
    <row r="47" spans="1:64" ht="12" customHeight="1" thickBot="1" x14ac:dyDescent="0.2">
      <c r="A47" s="318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28"/>
      <c r="AM47" s="393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5"/>
    </row>
    <row r="48" spans="1:64" ht="12" customHeight="1" x14ac:dyDescent="0.15">
      <c r="A48" s="318" t="s">
        <v>110</v>
      </c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28"/>
    </row>
    <row r="49" spans="1:36" ht="12" customHeight="1" x14ac:dyDescent="0.15">
      <c r="A49" s="318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28"/>
    </row>
    <row r="50" spans="1:36" ht="12" customHeight="1" x14ac:dyDescent="0.15">
      <c r="A50" s="318" t="s">
        <v>111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28"/>
    </row>
    <row r="51" spans="1:36" ht="12" customHeight="1" x14ac:dyDescent="0.15">
      <c r="A51" s="318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28"/>
    </row>
    <row r="52" spans="1:36" ht="12" customHeight="1" x14ac:dyDescent="0.15">
      <c r="A52" s="318" t="s">
        <v>112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28"/>
    </row>
    <row r="53" spans="1:36" ht="12" customHeight="1" x14ac:dyDescent="0.15">
      <c r="A53" s="318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28"/>
    </row>
    <row r="54" spans="1:36" ht="12" customHeight="1" x14ac:dyDescent="0.15">
      <c r="A54" s="318" t="s">
        <v>113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28"/>
    </row>
    <row r="55" spans="1:36" ht="12" customHeight="1" x14ac:dyDescent="0.15">
      <c r="A55" s="318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28"/>
    </row>
    <row r="56" spans="1:36" ht="12" customHeight="1" x14ac:dyDescent="0.15">
      <c r="A56" s="318" t="s">
        <v>114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28"/>
    </row>
    <row r="57" spans="1:36" ht="12" customHeight="1" x14ac:dyDescent="0.15">
      <c r="A57" s="318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28"/>
    </row>
    <row r="58" spans="1:36" ht="12" customHeight="1" x14ac:dyDescent="0.15">
      <c r="A58" s="318" t="s">
        <v>115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28"/>
    </row>
    <row r="59" spans="1:36" ht="12" customHeight="1" x14ac:dyDescent="0.15">
      <c r="A59" s="318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28"/>
    </row>
    <row r="60" spans="1:36" ht="12" customHeight="1" x14ac:dyDescent="0.15">
      <c r="A60" s="318" t="s">
        <v>116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28"/>
    </row>
    <row r="61" spans="1:36" ht="12" customHeight="1" thickBot="1" x14ac:dyDescent="0.2">
      <c r="A61" s="324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29"/>
    </row>
    <row r="62" spans="1:36" ht="3" customHeight="1" x14ac:dyDescent="0.15">
      <c r="A62" s="13"/>
    </row>
    <row r="63" spans="1:36" x14ac:dyDescent="0.15">
      <c r="A63" s="13"/>
      <c r="C63" s="237" t="s">
        <v>9</v>
      </c>
      <c r="D63" s="237"/>
      <c r="E63" s="237"/>
    </row>
    <row r="64" spans="1:36" ht="8.25" customHeight="1" x14ac:dyDescent="0.15">
      <c r="A64" s="13"/>
      <c r="F64" s="289"/>
      <c r="G64" s="291"/>
      <c r="H64" s="291"/>
      <c r="I64" s="320"/>
      <c r="J64" s="237" t="s">
        <v>29</v>
      </c>
      <c r="K64" s="237"/>
      <c r="M64" s="237" t="s">
        <v>30</v>
      </c>
      <c r="N64" s="237"/>
      <c r="O64" s="237" t="s">
        <v>507</v>
      </c>
      <c r="P64" s="237"/>
      <c r="Q64" s="237"/>
      <c r="R64" s="237" t="s">
        <v>31</v>
      </c>
      <c r="S64" s="237"/>
      <c r="T64" s="289">
        <f>F64*700</f>
        <v>0</v>
      </c>
      <c r="U64" s="291"/>
      <c r="V64" s="291"/>
      <c r="W64" s="291"/>
      <c r="X64" s="291"/>
      <c r="Y64" s="291"/>
      <c r="Z64" s="291"/>
      <c r="AA64" s="320"/>
      <c r="AB64" s="237" t="s">
        <v>10</v>
      </c>
      <c r="AC64" s="237"/>
    </row>
    <row r="65" spans="1:36" ht="9" customHeight="1" x14ac:dyDescent="0.15">
      <c r="A65" s="13"/>
      <c r="F65" s="321"/>
      <c r="G65" s="246"/>
      <c r="H65" s="246"/>
      <c r="I65" s="322"/>
      <c r="J65" s="237"/>
      <c r="K65" s="237"/>
      <c r="M65" s="237"/>
      <c r="N65" s="237"/>
      <c r="O65" s="237"/>
      <c r="P65" s="237"/>
      <c r="Q65" s="237"/>
      <c r="R65" s="237"/>
      <c r="S65" s="237"/>
      <c r="T65" s="321"/>
      <c r="U65" s="246"/>
      <c r="V65" s="246"/>
      <c r="W65" s="246"/>
      <c r="X65" s="246"/>
      <c r="Y65" s="246"/>
      <c r="Z65" s="246"/>
      <c r="AA65" s="322"/>
      <c r="AB65" s="237"/>
      <c r="AC65" s="237"/>
    </row>
    <row r="66" spans="1:36" ht="7.5" customHeight="1" x14ac:dyDescent="0.15"/>
    <row r="67" spans="1:36" x14ac:dyDescent="0.15">
      <c r="A67" s="323" t="s">
        <v>82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</row>
    <row r="68" spans="1:36" ht="7.5" customHeight="1" x14ac:dyDescent="0.15"/>
    <row r="69" spans="1:36" x14ac:dyDescent="0.15">
      <c r="A69" s="237" t="s">
        <v>499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</row>
    <row r="70" spans="1:36" ht="6" customHeight="1" x14ac:dyDescent="0.15"/>
    <row r="71" spans="1:36" x14ac:dyDescent="0.15">
      <c r="A71" s="13" t="s">
        <v>118</v>
      </c>
      <c r="B71" s="237" t="s">
        <v>479</v>
      </c>
      <c r="C71" s="237"/>
      <c r="D71" s="246">
        <f>入力シート!B1</f>
        <v>4</v>
      </c>
      <c r="E71" s="246"/>
      <c r="F71" s="13" t="s">
        <v>85</v>
      </c>
      <c r="G71" s="246"/>
      <c r="H71" s="246"/>
      <c r="I71" s="13" t="s">
        <v>32</v>
      </c>
      <c r="J71" s="246"/>
      <c r="K71" s="246"/>
      <c r="L71" s="19" t="s">
        <v>33</v>
      </c>
    </row>
    <row r="72" spans="1:36" x14ac:dyDescent="0.15">
      <c r="A72" s="13"/>
      <c r="B72" s="12"/>
      <c r="C72" s="12"/>
      <c r="D72" s="16"/>
      <c r="E72" s="16"/>
      <c r="G72" s="16"/>
      <c r="H72" s="16"/>
      <c r="J72" s="16"/>
      <c r="K72" s="16"/>
      <c r="L72" s="19"/>
      <c r="P72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46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246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246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246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246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246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246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246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237" t="s">
        <v>60</v>
      </c>
      <c r="Z72" s="237"/>
      <c r="AA72" s="237"/>
      <c r="AB72" s="246" t="str">
        <f>IF(入力シート!B4="","",入力シート!B4)</f>
        <v/>
      </c>
      <c r="AC72" s="246"/>
      <c r="AD72" s="246"/>
      <c r="AE72" s="246"/>
      <c r="AF72" s="246"/>
      <c r="AG72" s="246"/>
      <c r="AH72" s="246"/>
      <c r="AJ72" s="20" t="s">
        <v>12</v>
      </c>
    </row>
    <row r="73" spans="1:36" ht="15" customHeight="1" x14ac:dyDescent="0.15">
      <c r="L73" s="19"/>
    </row>
    <row r="74" spans="1:36" s="130" customFormat="1" ht="15" customHeight="1" x14ac:dyDescent="0.15">
      <c r="A74" s="237" t="s">
        <v>500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</row>
    <row r="75" spans="1:36" s="130" customFormat="1" ht="15" customHeight="1" x14ac:dyDescent="0.15">
      <c r="B75" s="237" t="s">
        <v>488</v>
      </c>
      <c r="C75" s="237"/>
      <c r="D75" s="246">
        <v>4</v>
      </c>
      <c r="E75" s="246"/>
      <c r="F75" s="130" t="s">
        <v>85</v>
      </c>
      <c r="G75" s="246"/>
      <c r="H75" s="246"/>
      <c r="I75" s="130" t="s">
        <v>32</v>
      </c>
      <c r="J75" s="246"/>
      <c r="K75" s="246"/>
      <c r="L75" s="19" t="s">
        <v>33</v>
      </c>
    </row>
    <row r="76" spans="1:36" x14ac:dyDescent="0.15"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246" t="str">
        <f>IF(入力シート!B3="","",INDEX(入力シート!$G$2:$L$100,MATCH(入力シート!$B$3,入力シート!$G$2:$G$100,0),4))&amp;"中学校体育連盟"</f>
        <v>中学校体育連盟</v>
      </c>
      <c r="Q76" s="246"/>
      <c r="R76" s="246"/>
      <c r="S76" s="246"/>
      <c r="T76" s="246"/>
      <c r="U76" s="246"/>
      <c r="V76" s="246"/>
      <c r="W76" s="246"/>
      <c r="X76" s="246"/>
      <c r="Y76" s="317" t="s">
        <v>11</v>
      </c>
      <c r="Z76" s="317"/>
      <c r="AA76" s="317"/>
      <c r="AB76" s="246" t="str">
        <f>IF(入力シート!B3="","",INDEX(入力シート!$G$2:$L$100,MATCH(入力シート!$B$3,入力シート!$G$2:$G$100,0),5))</f>
        <v/>
      </c>
      <c r="AC76" s="246"/>
      <c r="AD76" s="246"/>
      <c r="AE76" s="246"/>
      <c r="AF76" s="246"/>
      <c r="AG76" s="246"/>
      <c r="AH76" s="246"/>
      <c r="AJ76" s="20" t="s">
        <v>12</v>
      </c>
    </row>
  </sheetData>
  <mergeCells count="160">
    <mergeCell ref="H8:R9"/>
    <mergeCell ref="S8:T9"/>
    <mergeCell ref="U8:AJ9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E60:P61"/>
    <mergeCell ref="A58:D59"/>
    <mergeCell ref="E76:G76"/>
    <mergeCell ref="H76:J76"/>
    <mergeCell ref="K76:O76"/>
    <mergeCell ref="AF42:AJ43"/>
    <mergeCell ref="AF54:AJ55"/>
    <mergeCell ref="A56:D57"/>
    <mergeCell ref="AF56:AJ57"/>
    <mergeCell ref="A54:D55"/>
    <mergeCell ref="E50:P51"/>
    <mergeCell ref="E52:P53"/>
    <mergeCell ref="Q56:T57"/>
    <mergeCell ref="U52:AE53"/>
    <mergeCell ref="U54:AE55"/>
    <mergeCell ref="Q50:T51"/>
    <mergeCell ref="E54:P55"/>
    <mergeCell ref="A48:D49"/>
    <mergeCell ref="AF48:AJ49"/>
    <mergeCell ref="A46:D47"/>
    <mergeCell ref="E44:P45"/>
    <mergeCell ref="U42:AE43"/>
    <mergeCell ref="U44:AE45"/>
    <mergeCell ref="A42:D43"/>
    <mergeCell ref="A52:D53"/>
    <mergeCell ref="AF36:AJ37"/>
    <mergeCell ref="AF44:AJ45"/>
    <mergeCell ref="X32:AB33"/>
    <mergeCell ref="F34:AB35"/>
    <mergeCell ref="AF38:AJ39"/>
    <mergeCell ref="P76:X76"/>
    <mergeCell ref="G71:H71"/>
    <mergeCell ref="J71:K71"/>
    <mergeCell ref="E56:P57"/>
    <mergeCell ref="AF50:AJ51"/>
    <mergeCell ref="AF52:AJ53"/>
    <mergeCell ref="A74:AJ74"/>
    <mergeCell ref="G75:H75"/>
    <mergeCell ref="J75:K75"/>
    <mergeCell ref="D75:E75"/>
    <mergeCell ref="B75:C75"/>
    <mergeCell ref="E36:P37"/>
    <mergeCell ref="A34:C35"/>
    <mergeCell ref="A36:D37"/>
    <mergeCell ref="A44:D45"/>
    <mergeCell ref="E42:P43"/>
    <mergeCell ref="Q42:T43"/>
    <mergeCell ref="Q44:T45"/>
    <mergeCell ref="U40:AE41"/>
    <mergeCell ref="E40:P41"/>
    <mergeCell ref="E58:P59"/>
    <mergeCell ref="P72:X72"/>
    <mergeCell ref="D71:E71"/>
    <mergeCell ref="E38:P39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E46:P47"/>
    <mergeCell ref="E48:P49"/>
    <mergeCell ref="A69:AJ69"/>
    <mergeCell ref="A40:D41"/>
    <mergeCell ref="AF40:AJ41"/>
    <mergeCell ref="A38:D39"/>
    <mergeCell ref="Q46:T47"/>
    <mergeCell ref="Q48:T49"/>
    <mergeCell ref="U46:AE47"/>
    <mergeCell ref="U48:AE49"/>
    <mergeCell ref="D1:AD2"/>
    <mergeCell ref="A6:G7"/>
    <mergeCell ref="A12:G13"/>
    <mergeCell ref="H6:R7"/>
    <mergeCell ref="H3:R4"/>
    <mergeCell ref="T3:AA4"/>
    <mergeCell ref="C3:F4"/>
    <mergeCell ref="A28:D29"/>
    <mergeCell ref="A30:D31"/>
    <mergeCell ref="E30:W31"/>
    <mergeCell ref="E22:W23"/>
    <mergeCell ref="E16:W17"/>
    <mergeCell ref="X28:AB29"/>
    <mergeCell ref="X26:AB27"/>
    <mergeCell ref="X22:AB23"/>
    <mergeCell ref="X18:AB19"/>
    <mergeCell ref="E28:W29"/>
    <mergeCell ref="A26:D27"/>
    <mergeCell ref="S6:Y7"/>
    <mergeCell ref="E24:W25"/>
    <mergeCell ref="E26:W27"/>
    <mergeCell ref="E20:W21"/>
    <mergeCell ref="X24:AB25"/>
    <mergeCell ref="A22:D23"/>
    <mergeCell ref="Z6:AJ7"/>
    <mergeCell ref="A8:G9"/>
    <mergeCell ref="AC14:AJ15"/>
    <mergeCell ref="AC16:AJ17"/>
    <mergeCell ref="AC18:AJ19"/>
    <mergeCell ref="AC20:AJ21"/>
    <mergeCell ref="AC22:AJ23"/>
    <mergeCell ref="E32:W3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E18:W19"/>
    <mergeCell ref="L14:N15"/>
    <mergeCell ref="Q14:S15"/>
    <mergeCell ref="V14:Z15"/>
    <mergeCell ref="A24:D2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76"/>
  <sheetViews>
    <sheetView topLeftCell="A19" workbookViewId="0">
      <selection activeCell="D76" sqref="D76"/>
    </sheetView>
  </sheetViews>
  <sheetFormatPr defaultColWidth="9" defaultRowHeight="13.5" x14ac:dyDescent="0.15"/>
  <cols>
    <col min="1" max="1" width="2.625" style="12" customWidth="1"/>
    <col min="2" max="37" width="2.625" style="13" customWidth="1"/>
    <col min="38" max="64" width="2.75" style="13" customWidth="1"/>
    <col min="65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408</v>
      </c>
      <c r="D3" s="342"/>
      <c r="E3" s="342"/>
      <c r="F3" s="342"/>
      <c r="H3" s="345" t="s">
        <v>19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9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34" t="s">
        <v>2</v>
      </c>
      <c r="B10" s="335"/>
      <c r="C10" s="335"/>
      <c r="D10" s="335"/>
      <c r="E10" s="335"/>
      <c r="F10" s="335"/>
      <c r="G10" s="336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320"/>
      <c r="S10" s="378" t="s">
        <v>420</v>
      </c>
      <c r="T10" s="380"/>
      <c r="U10" s="399" t="s">
        <v>433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96"/>
      <c r="B11" s="397"/>
      <c r="C11" s="397"/>
      <c r="D11" s="397"/>
      <c r="E11" s="397"/>
      <c r="F11" s="397"/>
      <c r="G11" s="398"/>
      <c r="H11" s="321"/>
      <c r="I11" s="246"/>
      <c r="J11" s="246"/>
      <c r="K11" s="246"/>
      <c r="L11" s="246"/>
      <c r="M11" s="246"/>
      <c r="N11" s="246"/>
      <c r="O11" s="246"/>
      <c r="P11" s="246"/>
      <c r="Q11" s="246"/>
      <c r="R11" s="322"/>
      <c r="S11" s="381"/>
      <c r="T11" s="383"/>
      <c r="U11" s="400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2"/>
    </row>
    <row r="12" spans="1:36" ht="13.5" customHeight="1" x14ac:dyDescent="0.15">
      <c r="A12" s="334" t="s">
        <v>138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320"/>
      <c r="S12" s="378" t="s">
        <v>420</v>
      </c>
      <c r="T12" s="380"/>
      <c r="U12" s="399" t="s">
        <v>422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403"/>
      <c r="S13" s="372"/>
      <c r="T13" s="373"/>
      <c r="U13" s="404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27" t="s">
        <v>27</v>
      </c>
      <c r="B14" s="327"/>
      <c r="C14" s="327"/>
      <c r="D14" s="385" t="s">
        <v>153</v>
      </c>
      <c r="E14" s="385"/>
      <c r="F14" s="385"/>
      <c r="G14" s="385"/>
      <c r="H14" s="385"/>
      <c r="I14" s="411"/>
      <c r="J14" s="409"/>
      <c r="K14" s="411"/>
      <c r="L14" s="409" t="s">
        <v>154</v>
      </c>
      <c r="M14" s="385"/>
      <c r="N14" s="385"/>
      <c r="O14" s="93"/>
      <c r="P14" s="93"/>
      <c r="Q14" s="385" t="s">
        <v>155</v>
      </c>
      <c r="R14" s="385"/>
      <c r="S14" s="411"/>
      <c r="T14" s="409"/>
      <c r="U14" s="411"/>
      <c r="V14" s="409" t="s">
        <v>156</v>
      </c>
      <c r="W14" s="385"/>
      <c r="X14" s="385"/>
      <c r="Y14" s="385"/>
      <c r="Z14" s="385"/>
      <c r="AA14" s="93"/>
      <c r="AB14" s="93"/>
      <c r="AC14" s="410"/>
      <c r="AD14" s="410"/>
      <c r="AE14" s="410"/>
      <c r="AF14" s="410"/>
      <c r="AG14" s="410"/>
      <c r="AH14" s="410"/>
      <c r="AI14" s="410"/>
      <c r="AJ14" s="410"/>
    </row>
    <row r="15" spans="1:36" ht="10.5" customHeight="1" thickBot="1" x14ac:dyDescent="0.2">
      <c r="A15" s="277"/>
      <c r="B15" s="277"/>
      <c r="C15" s="277"/>
      <c r="D15" s="352"/>
      <c r="E15" s="352"/>
      <c r="F15" s="352"/>
      <c r="G15" s="352"/>
      <c r="H15" s="352"/>
      <c r="I15" s="369"/>
      <c r="J15" s="368"/>
      <c r="K15" s="369"/>
      <c r="L15" s="368"/>
      <c r="M15" s="352"/>
      <c r="N15" s="352"/>
      <c r="O15" s="18"/>
      <c r="P15" s="18"/>
      <c r="Q15" s="352"/>
      <c r="R15" s="352"/>
      <c r="S15" s="369"/>
      <c r="T15" s="368"/>
      <c r="U15" s="369"/>
      <c r="V15" s="368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9" customHeight="1" x14ac:dyDescent="0.15">
      <c r="A16" s="409" t="s">
        <v>22</v>
      </c>
      <c r="B16" s="385"/>
      <c r="C16" s="385"/>
      <c r="D16" s="386"/>
      <c r="E16" s="384" t="s">
        <v>23</v>
      </c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6"/>
      <c r="X16" s="384" t="s">
        <v>24</v>
      </c>
      <c r="Y16" s="385"/>
      <c r="Z16" s="385"/>
      <c r="AA16" s="385"/>
      <c r="AB16" s="386"/>
      <c r="AC16" s="384" t="s">
        <v>13</v>
      </c>
      <c r="AD16" s="385"/>
      <c r="AE16" s="385"/>
      <c r="AF16" s="385"/>
      <c r="AG16" s="385"/>
      <c r="AH16" s="385"/>
      <c r="AI16" s="385"/>
      <c r="AJ16" s="411"/>
    </row>
    <row r="17" spans="1:64" ht="8.25" customHeight="1" thickBot="1" x14ac:dyDescent="0.2">
      <c r="A17" s="406"/>
      <c r="B17" s="382"/>
      <c r="C17" s="382"/>
      <c r="D17" s="383"/>
      <c r="E17" s="381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3"/>
      <c r="X17" s="381"/>
      <c r="Y17" s="382"/>
      <c r="Z17" s="382"/>
      <c r="AA17" s="382"/>
      <c r="AB17" s="383"/>
      <c r="AC17" s="381"/>
      <c r="AD17" s="382"/>
      <c r="AE17" s="382"/>
      <c r="AF17" s="382"/>
      <c r="AG17" s="382"/>
      <c r="AH17" s="382"/>
      <c r="AI17" s="382"/>
      <c r="AJ17" s="408"/>
    </row>
    <row r="18" spans="1:64" ht="12" customHeight="1" x14ac:dyDescent="0.15">
      <c r="A18" s="405">
        <v>1</v>
      </c>
      <c r="B18" s="379"/>
      <c r="C18" s="379"/>
      <c r="D18" s="380"/>
      <c r="E18" s="378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80"/>
      <c r="X18" s="378"/>
      <c r="Y18" s="379"/>
      <c r="Z18" s="379"/>
      <c r="AA18" s="379"/>
      <c r="AB18" s="380"/>
      <c r="AC18" s="378"/>
      <c r="AD18" s="379"/>
      <c r="AE18" s="379"/>
      <c r="AF18" s="379"/>
      <c r="AG18" s="379"/>
      <c r="AH18" s="379"/>
      <c r="AI18" s="379"/>
      <c r="AJ18" s="407"/>
      <c r="AM18" s="387" t="s">
        <v>157</v>
      </c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88"/>
      <c r="BH18" s="388"/>
      <c r="BI18" s="388"/>
      <c r="BJ18" s="388"/>
      <c r="BK18" s="388"/>
      <c r="BL18" s="389"/>
    </row>
    <row r="19" spans="1:64" ht="12" customHeight="1" x14ac:dyDescent="0.15">
      <c r="A19" s="406"/>
      <c r="B19" s="382"/>
      <c r="C19" s="382"/>
      <c r="D19" s="383"/>
      <c r="E19" s="381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3"/>
      <c r="X19" s="381"/>
      <c r="Y19" s="382"/>
      <c r="Z19" s="382"/>
      <c r="AA19" s="382"/>
      <c r="AB19" s="383"/>
      <c r="AC19" s="381"/>
      <c r="AD19" s="382"/>
      <c r="AE19" s="382"/>
      <c r="AF19" s="382"/>
      <c r="AG19" s="382"/>
      <c r="AH19" s="382"/>
      <c r="AI19" s="382"/>
      <c r="AJ19" s="408"/>
      <c r="AM19" s="390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2"/>
    </row>
    <row r="20" spans="1:64" ht="12" customHeight="1" x14ac:dyDescent="0.15">
      <c r="A20" s="405">
        <v>2</v>
      </c>
      <c r="B20" s="379"/>
      <c r="C20" s="379"/>
      <c r="D20" s="380"/>
      <c r="E20" s="378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80"/>
      <c r="X20" s="378"/>
      <c r="Y20" s="379"/>
      <c r="Z20" s="379"/>
      <c r="AA20" s="379"/>
      <c r="AB20" s="380"/>
      <c r="AC20" s="378"/>
      <c r="AD20" s="379"/>
      <c r="AE20" s="379"/>
      <c r="AF20" s="379"/>
      <c r="AG20" s="379"/>
      <c r="AH20" s="379"/>
      <c r="AI20" s="379"/>
      <c r="AJ20" s="407"/>
      <c r="AM20" s="390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2"/>
    </row>
    <row r="21" spans="1:64" ht="12" customHeight="1" x14ac:dyDescent="0.15">
      <c r="A21" s="406"/>
      <c r="B21" s="382"/>
      <c r="C21" s="382"/>
      <c r="D21" s="383"/>
      <c r="E21" s="381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3"/>
      <c r="X21" s="381"/>
      <c r="Y21" s="382"/>
      <c r="Z21" s="382"/>
      <c r="AA21" s="382"/>
      <c r="AB21" s="383"/>
      <c r="AC21" s="381"/>
      <c r="AD21" s="382"/>
      <c r="AE21" s="382"/>
      <c r="AF21" s="382"/>
      <c r="AG21" s="382"/>
      <c r="AH21" s="382"/>
      <c r="AI21" s="382"/>
      <c r="AJ21" s="408"/>
      <c r="AM21" s="390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1"/>
      <c r="BC21" s="391"/>
      <c r="BD21" s="391"/>
      <c r="BE21" s="391"/>
      <c r="BF21" s="391"/>
      <c r="BG21" s="391"/>
      <c r="BH21" s="391"/>
      <c r="BI21" s="391"/>
      <c r="BJ21" s="391"/>
      <c r="BK21" s="391"/>
      <c r="BL21" s="392"/>
    </row>
    <row r="22" spans="1:64" ht="12" customHeight="1" x14ac:dyDescent="0.15">
      <c r="A22" s="405">
        <v>3</v>
      </c>
      <c r="B22" s="379"/>
      <c r="C22" s="379"/>
      <c r="D22" s="380"/>
      <c r="E22" s="378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80"/>
      <c r="X22" s="378"/>
      <c r="Y22" s="379"/>
      <c r="Z22" s="379"/>
      <c r="AA22" s="379"/>
      <c r="AB22" s="380"/>
      <c r="AC22" s="378"/>
      <c r="AD22" s="379"/>
      <c r="AE22" s="379"/>
      <c r="AF22" s="379"/>
      <c r="AG22" s="379"/>
      <c r="AH22" s="379"/>
      <c r="AI22" s="379"/>
      <c r="AJ22" s="407"/>
      <c r="AM22" s="390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91"/>
      <c r="BG22" s="391"/>
      <c r="BH22" s="391"/>
      <c r="BI22" s="391"/>
      <c r="BJ22" s="391"/>
      <c r="BK22" s="391"/>
      <c r="BL22" s="392"/>
    </row>
    <row r="23" spans="1:64" ht="12" customHeight="1" x14ac:dyDescent="0.15">
      <c r="A23" s="406"/>
      <c r="B23" s="382"/>
      <c r="C23" s="382"/>
      <c r="D23" s="383"/>
      <c r="E23" s="381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3"/>
      <c r="X23" s="381"/>
      <c r="Y23" s="382"/>
      <c r="Z23" s="382"/>
      <c r="AA23" s="382"/>
      <c r="AB23" s="383"/>
      <c r="AC23" s="381"/>
      <c r="AD23" s="382"/>
      <c r="AE23" s="382"/>
      <c r="AF23" s="382"/>
      <c r="AG23" s="382"/>
      <c r="AH23" s="382"/>
      <c r="AI23" s="382"/>
      <c r="AJ23" s="408"/>
      <c r="AM23" s="390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391"/>
      <c r="AY23" s="391"/>
      <c r="AZ23" s="391"/>
      <c r="BA23" s="391"/>
      <c r="BB23" s="391"/>
      <c r="BC23" s="391"/>
      <c r="BD23" s="391"/>
      <c r="BE23" s="391"/>
      <c r="BF23" s="391"/>
      <c r="BG23" s="391"/>
      <c r="BH23" s="391"/>
      <c r="BI23" s="391"/>
      <c r="BJ23" s="391"/>
      <c r="BK23" s="391"/>
      <c r="BL23" s="392"/>
    </row>
    <row r="24" spans="1:64" ht="12" customHeight="1" x14ac:dyDescent="0.15">
      <c r="A24" s="405">
        <v>4</v>
      </c>
      <c r="B24" s="379"/>
      <c r="C24" s="379"/>
      <c r="D24" s="380"/>
      <c r="E24" s="378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80"/>
      <c r="X24" s="378"/>
      <c r="Y24" s="379"/>
      <c r="Z24" s="379"/>
      <c r="AA24" s="379"/>
      <c r="AB24" s="380"/>
      <c r="AC24" s="378"/>
      <c r="AD24" s="379"/>
      <c r="AE24" s="379"/>
      <c r="AF24" s="379"/>
      <c r="AG24" s="379"/>
      <c r="AH24" s="379"/>
      <c r="AI24" s="379"/>
      <c r="AJ24" s="407"/>
      <c r="AM24" s="390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1"/>
      <c r="BH24" s="391"/>
      <c r="BI24" s="391"/>
      <c r="BJ24" s="391"/>
      <c r="BK24" s="391"/>
      <c r="BL24" s="392"/>
    </row>
    <row r="25" spans="1:64" ht="12" customHeight="1" x14ac:dyDescent="0.15">
      <c r="A25" s="406"/>
      <c r="B25" s="382"/>
      <c r="C25" s="382"/>
      <c r="D25" s="383"/>
      <c r="E25" s="381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3"/>
      <c r="X25" s="381"/>
      <c r="Y25" s="382"/>
      <c r="Z25" s="382"/>
      <c r="AA25" s="382"/>
      <c r="AB25" s="383"/>
      <c r="AC25" s="381"/>
      <c r="AD25" s="382"/>
      <c r="AE25" s="382"/>
      <c r="AF25" s="382"/>
      <c r="AG25" s="382"/>
      <c r="AH25" s="382"/>
      <c r="AI25" s="382"/>
      <c r="AJ25" s="408"/>
      <c r="AM25" s="390"/>
      <c r="AN25" s="391"/>
      <c r="AO25" s="391"/>
      <c r="AP25" s="391"/>
      <c r="AQ25" s="391"/>
      <c r="AR25" s="391"/>
      <c r="AS25" s="391"/>
      <c r="AT25" s="391"/>
      <c r="AU25" s="391"/>
      <c r="AV25" s="391"/>
      <c r="AW25" s="391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1"/>
      <c r="BI25" s="391"/>
      <c r="BJ25" s="391"/>
      <c r="BK25" s="391"/>
      <c r="BL25" s="392"/>
    </row>
    <row r="26" spans="1:64" ht="12" customHeight="1" x14ac:dyDescent="0.15">
      <c r="A26" s="405">
        <v>5</v>
      </c>
      <c r="B26" s="379"/>
      <c r="C26" s="379"/>
      <c r="D26" s="380"/>
      <c r="E26" s="378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80"/>
      <c r="X26" s="378"/>
      <c r="Y26" s="379"/>
      <c r="Z26" s="379"/>
      <c r="AA26" s="379"/>
      <c r="AB26" s="380"/>
      <c r="AC26" s="378"/>
      <c r="AD26" s="379"/>
      <c r="AE26" s="379"/>
      <c r="AF26" s="379"/>
      <c r="AG26" s="379"/>
      <c r="AH26" s="379"/>
      <c r="AI26" s="379"/>
      <c r="AJ26" s="407"/>
      <c r="AM26" s="390"/>
      <c r="AN26" s="391"/>
      <c r="AO26" s="391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1"/>
      <c r="BH26" s="391"/>
      <c r="BI26" s="391"/>
      <c r="BJ26" s="391"/>
      <c r="BK26" s="391"/>
      <c r="BL26" s="392"/>
    </row>
    <row r="27" spans="1:64" ht="12" customHeight="1" x14ac:dyDescent="0.15">
      <c r="A27" s="406"/>
      <c r="B27" s="382"/>
      <c r="C27" s="382"/>
      <c r="D27" s="383"/>
      <c r="E27" s="381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3"/>
      <c r="X27" s="381"/>
      <c r="Y27" s="382"/>
      <c r="Z27" s="382"/>
      <c r="AA27" s="382"/>
      <c r="AB27" s="383"/>
      <c r="AC27" s="381"/>
      <c r="AD27" s="382"/>
      <c r="AE27" s="382"/>
      <c r="AF27" s="382"/>
      <c r="AG27" s="382"/>
      <c r="AH27" s="382"/>
      <c r="AI27" s="382"/>
      <c r="AJ27" s="408"/>
      <c r="AM27" s="390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2"/>
    </row>
    <row r="28" spans="1:64" ht="12" customHeight="1" x14ac:dyDescent="0.15">
      <c r="A28" s="405">
        <v>6</v>
      </c>
      <c r="B28" s="379"/>
      <c r="C28" s="379"/>
      <c r="D28" s="380"/>
      <c r="E28" s="378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80"/>
      <c r="X28" s="378"/>
      <c r="Y28" s="379"/>
      <c r="Z28" s="379"/>
      <c r="AA28" s="379"/>
      <c r="AB28" s="380"/>
      <c r="AC28" s="378"/>
      <c r="AD28" s="379"/>
      <c r="AE28" s="379"/>
      <c r="AF28" s="379"/>
      <c r="AG28" s="379"/>
      <c r="AH28" s="379"/>
      <c r="AI28" s="379"/>
      <c r="AJ28" s="407"/>
      <c r="AM28" s="390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391"/>
      <c r="BL28" s="392"/>
    </row>
    <row r="29" spans="1:64" ht="12" customHeight="1" x14ac:dyDescent="0.15">
      <c r="A29" s="406"/>
      <c r="B29" s="382"/>
      <c r="C29" s="382"/>
      <c r="D29" s="383"/>
      <c r="E29" s="381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3"/>
      <c r="X29" s="381"/>
      <c r="Y29" s="382"/>
      <c r="Z29" s="382"/>
      <c r="AA29" s="382"/>
      <c r="AB29" s="383"/>
      <c r="AC29" s="381"/>
      <c r="AD29" s="382"/>
      <c r="AE29" s="382"/>
      <c r="AF29" s="382"/>
      <c r="AG29" s="382"/>
      <c r="AH29" s="382"/>
      <c r="AI29" s="382"/>
      <c r="AJ29" s="408"/>
      <c r="AM29" s="390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1"/>
      <c r="BH29" s="391"/>
      <c r="BI29" s="391"/>
      <c r="BJ29" s="391"/>
      <c r="BK29" s="391"/>
      <c r="BL29" s="392"/>
    </row>
    <row r="30" spans="1:64" ht="12" customHeight="1" x14ac:dyDescent="0.15">
      <c r="A30" s="405">
        <v>7</v>
      </c>
      <c r="B30" s="379"/>
      <c r="C30" s="379"/>
      <c r="D30" s="380"/>
      <c r="E30" s="378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80"/>
      <c r="X30" s="378"/>
      <c r="Y30" s="379"/>
      <c r="Z30" s="379"/>
      <c r="AA30" s="379"/>
      <c r="AB30" s="380"/>
      <c r="AC30" s="378"/>
      <c r="AD30" s="379"/>
      <c r="AE30" s="379"/>
      <c r="AF30" s="379"/>
      <c r="AG30" s="379"/>
      <c r="AH30" s="379"/>
      <c r="AI30" s="379"/>
      <c r="AJ30" s="407"/>
      <c r="AM30" s="390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2"/>
    </row>
    <row r="31" spans="1:64" ht="12" customHeight="1" x14ac:dyDescent="0.15">
      <c r="A31" s="406"/>
      <c r="B31" s="382"/>
      <c r="C31" s="382"/>
      <c r="D31" s="383"/>
      <c r="E31" s="381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3"/>
      <c r="X31" s="381"/>
      <c r="Y31" s="382"/>
      <c r="Z31" s="382"/>
      <c r="AA31" s="382"/>
      <c r="AB31" s="383"/>
      <c r="AC31" s="381"/>
      <c r="AD31" s="382"/>
      <c r="AE31" s="382"/>
      <c r="AF31" s="382"/>
      <c r="AG31" s="382"/>
      <c r="AH31" s="382"/>
      <c r="AI31" s="382"/>
      <c r="AJ31" s="408"/>
      <c r="AM31" s="390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1"/>
      <c r="BG31" s="391"/>
      <c r="BH31" s="391"/>
      <c r="BI31" s="391"/>
      <c r="BJ31" s="391"/>
      <c r="BK31" s="391"/>
      <c r="BL31" s="392"/>
    </row>
    <row r="32" spans="1:64" ht="12" customHeight="1" x14ac:dyDescent="0.15">
      <c r="A32" s="405">
        <v>8</v>
      </c>
      <c r="B32" s="379"/>
      <c r="C32" s="379"/>
      <c r="D32" s="380"/>
      <c r="E32" s="378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80"/>
      <c r="X32" s="378"/>
      <c r="Y32" s="379"/>
      <c r="Z32" s="379"/>
      <c r="AA32" s="379"/>
      <c r="AB32" s="380"/>
      <c r="AC32" s="378"/>
      <c r="AD32" s="379"/>
      <c r="AE32" s="379"/>
      <c r="AF32" s="379"/>
      <c r="AG32" s="379"/>
      <c r="AH32" s="379"/>
      <c r="AI32" s="379"/>
      <c r="AJ32" s="407"/>
      <c r="AM32" s="390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1"/>
      <c r="BG32" s="391"/>
      <c r="BH32" s="391"/>
      <c r="BI32" s="391"/>
      <c r="BJ32" s="391"/>
      <c r="BK32" s="391"/>
      <c r="BL32" s="392"/>
    </row>
    <row r="33" spans="1:64" ht="12" customHeight="1" thickBot="1" x14ac:dyDescent="0.2">
      <c r="A33" s="368"/>
      <c r="B33" s="352"/>
      <c r="C33" s="352"/>
      <c r="D33" s="373"/>
      <c r="E33" s="37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73"/>
      <c r="X33" s="372"/>
      <c r="Y33" s="352"/>
      <c r="Z33" s="352"/>
      <c r="AA33" s="352"/>
      <c r="AB33" s="373"/>
      <c r="AC33" s="372"/>
      <c r="AD33" s="352"/>
      <c r="AE33" s="352"/>
      <c r="AF33" s="352"/>
      <c r="AG33" s="352"/>
      <c r="AH33" s="352"/>
      <c r="AI33" s="352"/>
      <c r="AJ33" s="369"/>
      <c r="AM33" s="390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1"/>
      <c r="BG33" s="391"/>
      <c r="BH33" s="391"/>
      <c r="BI33" s="391"/>
      <c r="BJ33" s="391"/>
      <c r="BK33" s="391"/>
      <c r="BL33" s="392"/>
    </row>
    <row r="34" spans="1:64" ht="9.75" customHeight="1" x14ac:dyDescent="0.15">
      <c r="A34" s="327" t="s">
        <v>28</v>
      </c>
      <c r="B34" s="327"/>
      <c r="C34" s="327"/>
      <c r="F34" s="327" t="s">
        <v>104</v>
      </c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M34" s="390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2"/>
    </row>
    <row r="35" spans="1:64" ht="9.75" customHeight="1" thickBot="1" x14ac:dyDescent="0.2">
      <c r="A35" s="277"/>
      <c r="B35" s="277"/>
      <c r="C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M35" s="390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1"/>
      <c r="BG35" s="391"/>
      <c r="BH35" s="391"/>
      <c r="BI35" s="391"/>
      <c r="BJ35" s="391"/>
      <c r="BK35" s="391"/>
      <c r="BL35" s="392"/>
    </row>
    <row r="36" spans="1:64" ht="8.25" customHeight="1" x14ac:dyDescent="0.15">
      <c r="A36" s="409" t="s">
        <v>117</v>
      </c>
      <c r="B36" s="385"/>
      <c r="C36" s="385"/>
      <c r="D36" s="386"/>
      <c r="E36" s="384" t="s">
        <v>23</v>
      </c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6"/>
      <c r="Q36" s="384" t="s">
        <v>24</v>
      </c>
      <c r="R36" s="385"/>
      <c r="S36" s="385"/>
      <c r="T36" s="386"/>
      <c r="U36" s="384" t="s">
        <v>407</v>
      </c>
      <c r="V36" s="385"/>
      <c r="W36" s="385"/>
      <c r="X36" s="385"/>
      <c r="Y36" s="385"/>
      <c r="Z36" s="385"/>
      <c r="AA36" s="385"/>
      <c r="AB36" s="385"/>
      <c r="AC36" s="385"/>
      <c r="AD36" s="385"/>
      <c r="AE36" s="386"/>
      <c r="AF36" s="384" t="s">
        <v>26</v>
      </c>
      <c r="AG36" s="385"/>
      <c r="AH36" s="385"/>
      <c r="AI36" s="385"/>
      <c r="AJ36" s="411"/>
      <c r="AM36" s="390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1"/>
      <c r="BG36" s="391"/>
      <c r="BH36" s="391"/>
      <c r="BI36" s="391"/>
      <c r="BJ36" s="391"/>
      <c r="BK36" s="391"/>
      <c r="BL36" s="392"/>
    </row>
    <row r="37" spans="1:64" ht="8.25" customHeight="1" x14ac:dyDescent="0.15">
      <c r="A37" s="406"/>
      <c r="B37" s="382"/>
      <c r="C37" s="382"/>
      <c r="D37" s="383"/>
      <c r="E37" s="381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3"/>
      <c r="Q37" s="381"/>
      <c r="R37" s="382"/>
      <c r="S37" s="382"/>
      <c r="T37" s="383"/>
      <c r="U37" s="381"/>
      <c r="V37" s="382"/>
      <c r="W37" s="382"/>
      <c r="X37" s="382"/>
      <c r="Y37" s="382"/>
      <c r="Z37" s="382"/>
      <c r="AA37" s="382"/>
      <c r="AB37" s="382"/>
      <c r="AC37" s="382"/>
      <c r="AD37" s="382"/>
      <c r="AE37" s="383"/>
      <c r="AF37" s="381"/>
      <c r="AG37" s="382"/>
      <c r="AH37" s="382"/>
      <c r="AI37" s="382"/>
      <c r="AJ37" s="408"/>
      <c r="AM37" s="390"/>
      <c r="AN37" s="391"/>
      <c r="AO37" s="391"/>
      <c r="AP37" s="391"/>
      <c r="AQ37" s="391"/>
      <c r="AR37" s="391"/>
      <c r="AS37" s="391"/>
      <c r="AT37" s="391"/>
      <c r="AU37" s="391"/>
      <c r="AV37" s="391"/>
      <c r="AW37" s="391"/>
      <c r="AX37" s="391"/>
      <c r="AY37" s="391"/>
      <c r="AZ37" s="391"/>
      <c r="BA37" s="391"/>
      <c r="BB37" s="391"/>
      <c r="BC37" s="391"/>
      <c r="BD37" s="391"/>
      <c r="BE37" s="391"/>
      <c r="BF37" s="391"/>
      <c r="BG37" s="391"/>
      <c r="BH37" s="391"/>
      <c r="BI37" s="391"/>
      <c r="BJ37" s="391"/>
      <c r="BK37" s="391"/>
      <c r="BL37" s="392"/>
    </row>
    <row r="38" spans="1:64" ht="12" customHeight="1" x14ac:dyDescent="0.15">
      <c r="A38" s="405" t="s">
        <v>105</v>
      </c>
      <c r="B38" s="379"/>
      <c r="C38" s="379"/>
      <c r="D38" s="380"/>
      <c r="E38" s="378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80"/>
      <c r="Q38" s="378"/>
      <c r="R38" s="379"/>
      <c r="S38" s="379"/>
      <c r="T38" s="380"/>
      <c r="U38" s="378"/>
      <c r="V38" s="379"/>
      <c r="W38" s="379"/>
      <c r="X38" s="379"/>
      <c r="Y38" s="379"/>
      <c r="Z38" s="379"/>
      <c r="AA38" s="379"/>
      <c r="AB38" s="379"/>
      <c r="AC38" s="379"/>
      <c r="AD38" s="379"/>
      <c r="AE38" s="380"/>
      <c r="AF38" s="378"/>
      <c r="AG38" s="379"/>
      <c r="AH38" s="379"/>
      <c r="AI38" s="379"/>
      <c r="AJ38" s="407"/>
      <c r="AM38" s="390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2"/>
    </row>
    <row r="39" spans="1:64" ht="12" customHeight="1" x14ac:dyDescent="0.15">
      <c r="A39" s="406"/>
      <c r="B39" s="382"/>
      <c r="C39" s="382"/>
      <c r="D39" s="383"/>
      <c r="E39" s="381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3"/>
      <c r="Q39" s="381"/>
      <c r="R39" s="382"/>
      <c r="S39" s="382"/>
      <c r="T39" s="383"/>
      <c r="U39" s="381"/>
      <c r="V39" s="382"/>
      <c r="W39" s="382"/>
      <c r="X39" s="382"/>
      <c r="Y39" s="382"/>
      <c r="Z39" s="382"/>
      <c r="AA39" s="382"/>
      <c r="AB39" s="382"/>
      <c r="AC39" s="382"/>
      <c r="AD39" s="382"/>
      <c r="AE39" s="383"/>
      <c r="AF39" s="381"/>
      <c r="AG39" s="382"/>
      <c r="AH39" s="382"/>
      <c r="AI39" s="382"/>
      <c r="AJ39" s="408"/>
      <c r="AM39" s="390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2"/>
    </row>
    <row r="40" spans="1:64" ht="12" customHeight="1" x14ac:dyDescent="0.15">
      <c r="A40" s="405" t="s">
        <v>106</v>
      </c>
      <c r="B40" s="379"/>
      <c r="C40" s="379"/>
      <c r="D40" s="380"/>
      <c r="E40" s="378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80"/>
      <c r="Q40" s="378"/>
      <c r="R40" s="379"/>
      <c r="S40" s="379"/>
      <c r="T40" s="380"/>
      <c r="U40" s="378"/>
      <c r="V40" s="379"/>
      <c r="W40" s="379"/>
      <c r="X40" s="379"/>
      <c r="Y40" s="379"/>
      <c r="Z40" s="379"/>
      <c r="AA40" s="379"/>
      <c r="AB40" s="379"/>
      <c r="AC40" s="379"/>
      <c r="AD40" s="379"/>
      <c r="AE40" s="380"/>
      <c r="AF40" s="378"/>
      <c r="AG40" s="379"/>
      <c r="AH40" s="379"/>
      <c r="AI40" s="379"/>
      <c r="AJ40" s="407"/>
      <c r="AM40" s="390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  <c r="BK40" s="391"/>
      <c r="BL40" s="392"/>
    </row>
    <row r="41" spans="1:64" ht="12" customHeight="1" x14ac:dyDescent="0.15">
      <c r="A41" s="406"/>
      <c r="B41" s="382"/>
      <c r="C41" s="382"/>
      <c r="D41" s="383"/>
      <c r="E41" s="381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3"/>
      <c r="Q41" s="381"/>
      <c r="R41" s="382"/>
      <c r="S41" s="382"/>
      <c r="T41" s="383"/>
      <c r="U41" s="381"/>
      <c r="V41" s="382"/>
      <c r="W41" s="382"/>
      <c r="X41" s="382"/>
      <c r="Y41" s="382"/>
      <c r="Z41" s="382"/>
      <c r="AA41" s="382"/>
      <c r="AB41" s="382"/>
      <c r="AC41" s="382"/>
      <c r="AD41" s="382"/>
      <c r="AE41" s="383"/>
      <c r="AF41" s="381"/>
      <c r="AG41" s="382"/>
      <c r="AH41" s="382"/>
      <c r="AI41" s="382"/>
      <c r="AJ41" s="408"/>
      <c r="AM41" s="390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  <c r="BK41" s="391"/>
      <c r="BL41" s="392"/>
    </row>
    <row r="42" spans="1:64" ht="12" customHeight="1" x14ac:dyDescent="0.15">
      <c r="A42" s="405" t="s">
        <v>107</v>
      </c>
      <c r="B42" s="379"/>
      <c r="C42" s="379"/>
      <c r="D42" s="380"/>
      <c r="E42" s="378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80"/>
      <c r="Q42" s="378"/>
      <c r="R42" s="379"/>
      <c r="S42" s="379"/>
      <c r="T42" s="380"/>
      <c r="U42" s="378"/>
      <c r="V42" s="379"/>
      <c r="W42" s="379"/>
      <c r="X42" s="379"/>
      <c r="Y42" s="379"/>
      <c r="Z42" s="379"/>
      <c r="AA42" s="379"/>
      <c r="AB42" s="379"/>
      <c r="AC42" s="379"/>
      <c r="AD42" s="379"/>
      <c r="AE42" s="380"/>
      <c r="AF42" s="378"/>
      <c r="AG42" s="379"/>
      <c r="AH42" s="379"/>
      <c r="AI42" s="379"/>
      <c r="AJ42" s="407"/>
      <c r="AM42" s="390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  <c r="BK42" s="391"/>
      <c r="BL42" s="392"/>
    </row>
    <row r="43" spans="1:64" ht="12" customHeight="1" x14ac:dyDescent="0.15">
      <c r="A43" s="406"/>
      <c r="B43" s="382"/>
      <c r="C43" s="382"/>
      <c r="D43" s="383"/>
      <c r="E43" s="381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3"/>
      <c r="Q43" s="381"/>
      <c r="R43" s="382"/>
      <c r="S43" s="382"/>
      <c r="T43" s="383"/>
      <c r="U43" s="381"/>
      <c r="V43" s="382"/>
      <c r="W43" s="382"/>
      <c r="X43" s="382"/>
      <c r="Y43" s="382"/>
      <c r="Z43" s="382"/>
      <c r="AA43" s="382"/>
      <c r="AB43" s="382"/>
      <c r="AC43" s="382"/>
      <c r="AD43" s="382"/>
      <c r="AE43" s="383"/>
      <c r="AF43" s="381"/>
      <c r="AG43" s="382"/>
      <c r="AH43" s="382"/>
      <c r="AI43" s="382"/>
      <c r="AJ43" s="408"/>
      <c r="AM43" s="390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  <c r="BK43" s="391"/>
      <c r="BL43" s="392"/>
    </row>
    <row r="44" spans="1:64" ht="12" customHeight="1" x14ac:dyDescent="0.15">
      <c r="A44" s="405" t="s">
        <v>108</v>
      </c>
      <c r="B44" s="379"/>
      <c r="C44" s="379"/>
      <c r="D44" s="380"/>
      <c r="E44" s="378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80"/>
      <c r="Q44" s="378"/>
      <c r="R44" s="379"/>
      <c r="S44" s="379"/>
      <c r="T44" s="380"/>
      <c r="U44" s="378"/>
      <c r="V44" s="379"/>
      <c r="W44" s="379"/>
      <c r="X44" s="379"/>
      <c r="Y44" s="379"/>
      <c r="Z44" s="379"/>
      <c r="AA44" s="379"/>
      <c r="AB44" s="379"/>
      <c r="AC44" s="379"/>
      <c r="AD44" s="379"/>
      <c r="AE44" s="380"/>
      <c r="AF44" s="378"/>
      <c r="AG44" s="379"/>
      <c r="AH44" s="379"/>
      <c r="AI44" s="379"/>
      <c r="AJ44" s="407"/>
      <c r="AM44" s="390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1"/>
      <c r="BG44" s="391"/>
      <c r="BH44" s="391"/>
      <c r="BI44" s="391"/>
      <c r="BJ44" s="391"/>
      <c r="BK44" s="391"/>
      <c r="BL44" s="392"/>
    </row>
    <row r="45" spans="1:64" ht="12" customHeight="1" x14ac:dyDescent="0.15">
      <c r="A45" s="406"/>
      <c r="B45" s="382"/>
      <c r="C45" s="382"/>
      <c r="D45" s="383"/>
      <c r="E45" s="381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3"/>
      <c r="Q45" s="381"/>
      <c r="R45" s="382"/>
      <c r="S45" s="382"/>
      <c r="T45" s="383"/>
      <c r="U45" s="381"/>
      <c r="V45" s="382"/>
      <c r="W45" s="382"/>
      <c r="X45" s="382"/>
      <c r="Y45" s="382"/>
      <c r="Z45" s="382"/>
      <c r="AA45" s="382"/>
      <c r="AB45" s="382"/>
      <c r="AC45" s="382"/>
      <c r="AD45" s="382"/>
      <c r="AE45" s="383"/>
      <c r="AF45" s="381"/>
      <c r="AG45" s="382"/>
      <c r="AH45" s="382"/>
      <c r="AI45" s="382"/>
      <c r="AJ45" s="408"/>
      <c r="AM45" s="390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1"/>
      <c r="BH45" s="391"/>
      <c r="BI45" s="391"/>
      <c r="BJ45" s="391"/>
      <c r="BK45" s="391"/>
      <c r="BL45" s="392"/>
    </row>
    <row r="46" spans="1:64" ht="12" customHeight="1" x14ac:dyDescent="0.15">
      <c r="A46" s="405" t="s">
        <v>109</v>
      </c>
      <c r="B46" s="379"/>
      <c r="C46" s="379"/>
      <c r="D46" s="380"/>
      <c r="E46" s="378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80"/>
      <c r="Q46" s="378"/>
      <c r="R46" s="379"/>
      <c r="S46" s="379"/>
      <c r="T46" s="380"/>
      <c r="U46" s="378"/>
      <c r="V46" s="379"/>
      <c r="W46" s="379"/>
      <c r="X46" s="379"/>
      <c r="Y46" s="379"/>
      <c r="Z46" s="379"/>
      <c r="AA46" s="379"/>
      <c r="AB46" s="379"/>
      <c r="AC46" s="379"/>
      <c r="AD46" s="379"/>
      <c r="AE46" s="380"/>
      <c r="AF46" s="378"/>
      <c r="AG46" s="379"/>
      <c r="AH46" s="379"/>
      <c r="AI46" s="379"/>
      <c r="AJ46" s="407"/>
      <c r="AM46" s="390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1"/>
      <c r="BG46" s="391"/>
      <c r="BH46" s="391"/>
      <c r="BI46" s="391"/>
      <c r="BJ46" s="391"/>
      <c r="BK46" s="391"/>
      <c r="BL46" s="392"/>
    </row>
    <row r="47" spans="1:64" ht="12" customHeight="1" thickBot="1" x14ac:dyDescent="0.2">
      <c r="A47" s="406"/>
      <c r="B47" s="382"/>
      <c r="C47" s="382"/>
      <c r="D47" s="383"/>
      <c r="E47" s="381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3"/>
      <c r="Q47" s="381"/>
      <c r="R47" s="382"/>
      <c r="S47" s="382"/>
      <c r="T47" s="383"/>
      <c r="U47" s="381"/>
      <c r="V47" s="382"/>
      <c r="W47" s="382"/>
      <c r="X47" s="382"/>
      <c r="Y47" s="382"/>
      <c r="Z47" s="382"/>
      <c r="AA47" s="382"/>
      <c r="AB47" s="382"/>
      <c r="AC47" s="382"/>
      <c r="AD47" s="382"/>
      <c r="AE47" s="383"/>
      <c r="AF47" s="381"/>
      <c r="AG47" s="382"/>
      <c r="AH47" s="382"/>
      <c r="AI47" s="382"/>
      <c r="AJ47" s="408"/>
      <c r="AM47" s="393"/>
      <c r="AN47" s="394"/>
      <c r="AO47" s="394"/>
      <c r="AP47" s="394"/>
      <c r="AQ47" s="394"/>
      <c r="AR47" s="394"/>
      <c r="AS47" s="394"/>
      <c r="AT47" s="394"/>
      <c r="AU47" s="394"/>
      <c r="AV47" s="394"/>
      <c r="AW47" s="394"/>
      <c r="AX47" s="394"/>
      <c r="AY47" s="394"/>
      <c r="AZ47" s="394"/>
      <c r="BA47" s="394"/>
      <c r="BB47" s="394"/>
      <c r="BC47" s="394"/>
      <c r="BD47" s="394"/>
      <c r="BE47" s="394"/>
      <c r="BF47" s="394"/>
      <c r="BG47" s="394"/>
      <c r="BH47" s="394"/>
      <c r="BI47" s="394"/>
      <c r="BJ47" s="394"/>
      <c r="BK47" s="394"/>
      <c r="BL47" s="395"/>
    </row>
    <row r="48" spans="1:64" ht="12" customHeight="1" x14ac:dyDescent="0.15">
      <c r="A48" s="405" t="s">
        <v>110</v>
      </c>
      <c r="B48" s="379"/>
      <c r="C48" s="379"/>
      <c r="D48" s="380"/>
      <c r="E48" s="378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80"/>
      <c r="Q48" s="378"/>
      <c r="R48" s="379"/>
      <c r="S48" s="379"/>
      <c r="T48" s="380"/>
      <c r="U48" s="378"/>
      <c r="V48" s="379"/>
      <c r="W48" s="379"/>
      <c r="X48" s="379"/>
      <c r="Y48" s="379"/>
      <c r="Z48" s="379"/>
      <c r="AA48" s="379"/>
      <c r="AB48" s="379"/>
      <c r="AC48" s="379"/>
      <c r="AD48" s="379"/>
      <c r="AE48" s="380"/>
      <c r="AF48" s="378"/>
      <c r="AG48" s="379"/>
      <c r="AH48" s="379"/>
      <c r="AI48" s="379"/>
      <c r="AJ48" s="407"/>
    </row>
    <row r="49" spans="1:36" ht="12" customHeight="1" x14ac:dyDescent="0.15">
      <c r="A49" s="406"/>
      <c r="B49" s="382"/>
      <c r="C49" s="382"/>
      <c r="D49" s="383"/>
      <c r="E49" s="381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3"/>
      <c r="Q49" s="381"/>
      <c r="R49" s="382"/>
      <c r="S49" s="382"/>
      <c r="T49" s="383"/>
      <c r="U49" s="381"/>
      <c r="V49" s="382"/>
      <c r="W49" s="382"/>
      <c r="X49" s="382"/>
      <c r="Y49" s="382"/>
      <c r="Z49" s="382"/>
      <c r="AA49" s="382"/>
      <c r="AB49" s="382"/>
      <c r="AC49" s="382"/>
      <c r="AD49" s="382"/>
      <c r="AE49" s="383"/>
      <c r="AF49" s="381"/>
      <c r="AG49" s="382"/>
      <c r="AH49" s="382"/>
      <c r="AI49" s="382"/>
      <c r="AJ49" s="408"/>
    </row>
    <row r="50" spans="1:36" ht="12" customHeight="1" x14ac:dyDescent="0.15">
      <c r="A50" s="405" t="s">
        <v>111</v>
      </c>
      <c r="B50" s="379"/>
      <c r="C50" s="379"/>
      <c r="D50" s="380"/>
      <c r="E50" s="378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80"/>
      <c r="Q50" s="378"/>
      <c r="R50" s="379"/>
      <c r="S50" s="379"/>
      <c r="T50" s="380"/>
      <c r="U50" s="378"/>
      <c r="V50" s="379"/>
      <c r="W50" s="379"/>
      <c r="X50" s="379"/>
      <c r="Y50" s="379"/>
      <c r="Z50" s="379"/>
      <c r="AA50" s="379"/>
      <c r="AB50" s="379"/>
      <c r="AC50" s="379"/>
      <c r="AD50" s="379"/>
      <c r="AE50" s="380"/>
      <c r="AF50" s="378"/>
      <c r="AG50" s="379"/>
      <c r="AH50" s="379"/>
      <c r="AI50" s="379"/>
      <c r="AJ50" s="407"/>
    </row>
    <row r="51" spans="1:36" ht="12" customHeight="1" x14ac:dyDescent="0.15">
      <c r="A51" s="406"/>
      <c r="B51" s="382"/>
      <c r="C51" s="382"/>
      <c r="D51" s="383"/>
      <c r="E51" s="381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3"/>
      <c r="Q51" s="381"/>
      <c r="R51" s="382"/>
      <c r="S51" s="382"/>
      <c r="T51" s="383"/>
      <c r="U51" s="381"/>
      <c r="V51" s="382"/>
      <c r="W51" s="382"/>
      <c r="X51" s="382"/>
      <c r="Y51" s="382"/>
      <c r="Z51" s="382"/>
      <c r="AA51" s="382"/>
      <c r="AB51" s="382"/>
      <c r="AC51" s="382"/>
      <c r="AD51" s="382"/>
      <c r="AE51" s="383"/>
      <c r="AF51" s="381"/>
      <c r="AG51" s="382"/>
      <c r="AH51" s="382"/>
      <c r="AI51" s="382"/>
      <c r="AJ51" s="408"/>
    </row>
    <row r="52" spans="1:36" ht="12" customHeight="1" x14ac:dyDescent="0.15">
      <c r="A52" s="405" t="s">
        <v>112</v>
      </c>
      <c r="B52" s="379"/>
      <c r="C52" s="379"/>
      <c r="D52" s="380"/>
      <c r="E52" s="378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80"/>
      <c r="Q52" s="378"/>
      <c r="R52" s="379"/>
      <c r="S52" s="379"/>
      <c r="T52" s="380"/>
      <c r="U52" s="378"/>
      <c r="V52" s="379"/>
      <c r="W52" s="379"/>
      <c r="X52" s="379"/>
      <c r="Y52" s="379"/>
      <c r="Z52" s="379"/>
      <c r="AA52" s="379"/>
      <c r="AB52" s="379"/>
      <c r="AC52" s="379"/>
      <c r="AD52" s="379"/>
      <c r="AE52" s="380"/>
      <c r="AF52" s="378"/>
      <c r="AG52" s="379"/>
      <c r="AH52" s="379"/>
      <c r="AI52" s="379"/>
      <c r="AJ52" s="407"/>
    </row>
    <row r="53" spans="1:36" ht="12" customHeight="1" x14ac:dyDescent="0.15">
      <c r="A53" s="406"/>
      <c r="B53" s="382"/>
      <c r="C53" s="382"/>
      <c r="D53" s="383"/>
      <c r="E53" s="381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3"/>
      <c r="Q53" s="381"/>
      <c r="R53" s="382"/>
      <c r="S53" s="382"/>
      <c r="T53" s="383"/>
      <c r="U53" s="381"/>
      <c r="V53" s="382"/>
      <c r="W53" s="382"/>
      <c r="X53" s="382"/>
      <c r="Y53" s="382"/>
      <c r="Z53" s="382"/>
      <c r="AA53" s="382"/>
      <c r="AB53" s="382"/>
      <c r="AC53" s="382"/>
      <c r="AD53" s="382"/>
      <c r="AE53" s="383"/>
      <c r="AF53" s="381"/>
      <c r="AG53" s="382"/>
      <c r="AH53" s="382"/>
      <c r="AI53" s="382"/>
      <c r="AJ53" s="408"/>
    </row>
    <row r="54" spans="1:36" ht="12" customHeight="1" x14ac:dyDescent="0.15">
      <c r="A54" s="405" t="s">
        <v>113</v>
      </c>
      <c r="B54" s="379"/>
      <c r="C54" s="379"/>
      <c r="D54" s="380"/>
      <c r="E54" s="378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80"/>
      <c r="Q54" s="378"/>
      <c r="R54" s="379"/>
      <c r="S54" s="379"/>
      <c r="T54" s="380"/>
      <c r="U54" s="378"/>
      <c r="V54" s="379"/>
      <c r="W54" s="379"/>
      <c r="X54" s="379"/>
      <c r="Y54" s="379"/>
      <c r="Z54" s="379"/>
      <c r="AA54" s="379"/>
      <c r="AB54" s="379"/>
      <c r="AC54" s="379"/>
      <c r="AD54" s="379"/>
      <c r="AE54" s="380"/>
      <c r="AF54" s="378"/>
      <c r="AG54" s="379"/>
      <c r="AH54" s="379"/>
      <c r="AI54" s="379"/>
      <c r="AJ54" s="407"/>
    </row>
    <row r="55" spans="1:36" ht="12" customHeight="1" x14ac:dyDescent="0.15">
      <c r="A55" s="406"/>
      <c r="B55" s="382"/>
      <c r="C55" s="382"/>
      <c r="D55" s="383"/>
      <c r="E55" s="381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3"/>
      <c r="Q55" s="381"/>
      <c r="R55" s="382"/>
      <c r="S55" s="382"/>
      <c r="T55" s="383"/>
      <c r="U55" s="381"/>
      <c r="V55" s="382"/>
      <c r="W55" s="382"/>
      <c r="X55" s="382"/>
      <c r="Y55" s="382"/>
      <c r="Z55" s="382"/>
      <c r="AA55" s="382"/>
      <c r="AB55" s="382"/>
      <c r="AC55" s="382"/>
      <c r="AD55" s="382"/>
      <c r="AE55" s="383"/>
      <c r="AF55" s="381"/>
      <c r="AG55" s="382"/>
      <c r="AH55" s="382"/>
      <c r="AI55" s="382"/>
      <c r="AJ55" s="408"/>
    </row>
    <row r="56" spans="1:36" ht="12" customHeight="1" x14ac:dyDescent="0.15">
      <c r="A56" s="405" t="s">
        <v>114</v>
      </c>
      <c r="B56" s="379"/>
      <c r="C56" s="379"/>
      <c r="D56" s="380"/>
      <c r="E56" s="378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80"/>
      <c r="Q56" s="378"/>
      <c r="R56" s="379"/>
      <c r="S56" s="379"/>
      <c r="T56" s="380"/>
      <c r="U56" s="378"/>
      <c r="V56" s="379"/>
      <c r="W56" s="379"/>
      <c r="X56" s="379"/>
      <c r="Y56" s="379"/>
      <c r="Z56" s="379"/>
      <c r="AA56" s="379"/>
      <c r="AB56" s="379"/>
      <c r="AC56" s="379"/>
      <c r="AD56" s="379"/>
      <c r="AE56" s="380"/>
      <c r="AF56" s="378"/>
      <c r="AG56" s="379"/>
      <c r="AH56" s="379"/>
      <c r="AI56" s="379"/>
      <c r="AJ56" s="407"/>
    </row>
    <row r="57" spans="1:36" ht="12" customHeight="1" x14ac:dyDescent="0.15">
      <c r="A57" s="406"/>
      <c r="B57" s="382"/>
      <c r="C57" s="382"/>
      <c r="D57" s="383"/>
      <c r="E57" s="381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3"/>
      <c r="Q57" s="381"/>
      <c r="R57" s="382"/>
      <c r="S57" s="382"/>
      <c r="T57" s="383"/>
      <c r="U57" s="381"/>
      <c r="V57" s="382"/>
      <c r="W57" s="382"/>
      <c r="X57" s="382"/>
      <c r="Y57" s="382"/>
      <c r="Z57" s="382"/>
      <c r="AA57" s="382"/>
      <c r="AB57" s="382"/>
      <c r="AC57" s="382"/>
      <c r="AD57" s="382"/>
      <c r="AE57" s="383"/>
      <c r="AF57" s="381"/>
      <c r="AG57" s="382"/>
      <c r="AH57" s="382"/>
      <c r="AI57" s="382"/>
      <c r="AJ57" s="408"/>
    </row>
    <row r="58" spans="1:36" ht="12" customHeight="1" x14ac:dyDescent="0.15">
      <c r="A58" s="405" t="s">
        <v>115</v>
      </c>
      <c r="B58" s="379"/>
      <c r="C58" s="379"/>
      <c r="D58" s="380"/>
      <c r="E58" s="378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  <c r="Q58" s="378"/>
      <c r="R58" s="379"/>
      <c r="S58" s="379"/>
      <c r="T58" s="380"/>
      <c r="U58" s="378"/>
      <c r="V58" s="379"/>
      <c r="W58" s="379"/>
      <c r="X58" s="379"/>
      <c r="Y58" s="379"/>
      <c r="Z58" s="379"/>
      <c r="AA58" s="379"/>
      <c r="AB58" s="379"/>
      <c r="AC58" s="379"/>
      <c r="AD58" s="379"/>
      <c r="AE58" s="380"/>
      <c r="AF58" s="378"/>
      <c r="AG58" s="379"/>
      <c r="AH58" s="379"/>
      <c r="AI58" s="379"/>
      <c r="AJ58" s="407"/>
    </row>
    <row r="59" spans="1:36" ht="12" customHeight="1" x14ac:dyDescent="0.15">
      <c r="A59" s="406"/>
      <c r="B59" s="382"/>
      <c r="C59" s="382"/>
      <c r="D59" s="383"/>
      <c r="E59" s="381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3"/>
      <c r="Q59" s="381"/>
      <c r="R59" s="382"/>
      <c r="S59" s="382"/>
      <c r="T59" s="383"/>
      <c r="U59" s="381"/>
      <c r="V59" s="382"/>
      <c r="W59" s="382"/>
      <c r="X59" s="382"/>
      <c r="Y59" s="382"/>
      <c r="Z59" s="382"/>
      <c r="AA59" s="382"/>
      <c r="AB59" s="382"/>
      <c r="AC59" s="382"/>
      <c r="AD59" s="382"/>
      <c r="AE59" s="383"/>
      <c r="AF59" s="381"/>
      <c r="AG59" s="382"/>
      <c r="AH59" s="382"/>
      <c r="AI59" s="382"/>
      <c r="AJ59" s="408"/>
    </row>
    <row r="60" spans="1:36" ht="12" customHeight="1" x14ac:dyDescent="0.15">
      <c r="A60" s="405" t="s">
        <v>116</v>
      </c>
      <c r="B60" s="379"/>
      <c r="C60" s="379"/>
      <c r="D60" s="380"/>
      <c r="E60" s="378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80"/>
      <c r="Q60" s="378"/>
      <c r="R60" s="379"/>
      <c r="S60" s="379"/>
      <c r="T60" s="380"/>
      <c r="U60" s="378"/>
      <c r="V60" s="379"/>
      <c r="W60" s="379"/>
      <c r="X60" s="379"/>
      <c r="Y60" s="379"/>
      <c r="Z60" s="379"/>
      <c r="AA60" s="379"/>
      <c r="AB60" s="379"/>
      <c r="AC60" s="379"/>
      <c r="AD60" s="379"/>
      <c r="AE60" s="380"/>
      <c r="AF60" s="378"/>
      <c r="AG60" s="379"/>
      <c r="AH60" s="379"/>
      <c r="AI60" s="379"/>
      <c r="AJ60" s="407"/>
    </row>
    <row r="61" spans="1:36" ht="12" customHeight="1" thickBot="1" x14ac:dyDescent="0.2">
      <c r="A61" s="368"/>
      <c r="B61" s="352"/>
      <c r="C61" s="352"/>
      <c r="D61" s="373"/>
      <c r="E61" s="37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73"/>
      <c r="Q61" s="372"/>
      <c r="R61" s="352"/>
      <c r="S61" s="352"/>
      <c r="T61" s="373"/>
      <c r="U61" s="372"/>
      <c r="V61" s="352"/>
      <c r="W61" s="352"/>
      <c r="X61" s="352"/>
      <c r="Y61" s="352"/>
      <c r="Z61" s="352"/>
      <c r="AA61" s="352"/>
      <c r="AB61" s="352"/>
      <c r="AC61" s="352"/>
      <c r="AD61" s="352"/>
      <c r="AE61" s="373"/>
      <c r="AF61" s="372"/>
      <c r="AG61" s="352"/>
      <c r="AH61" s="352"/>
      <c r="AI61" s="352"/>
      <c r="AJ61" s="369"/>
    </row>
    <row r="62" spans="1:36" ht="3.75" customHeight="1" x14ac:dyDescent="0.15">
      <c r="A62" s="13"/>
    </row>
    <row r="63" spans="1:36" x14ac:dyDescent="0.15">
      <c r="A63" s="13"/>
      <c r="C63" s="237" t="s">
        <v>9</v>
      </c>
      <c r="D63" s="237"/>
      <c r="E63" s="237"/>
    </row>
    <row r="64" spans="1:36" ht="8.25" customHeight="1" x14ac:dyDescent="0.15">
      <c r="A64" s="13"/>
      <c r="F64" s="289"/>
      <c r="G64" s="291"/>
      <c r="H64" s="291"/>
      <c r="I64" s="320"/>
      <c r="J64" s="235" t="s">
        <v>29</v>
      </c>
      <c r="K64" s="237"/>
      <c r="M64" s="237" t="s">
        <v>30</v>
      </c>
      <c r="N64" s="237"/>
      <c r="O64" s="237" t="s">
        <v>507</v>
      </c>
      <c r="P64" s="237"/>
      <c r="Q64" s="237"/>
      <c r="R64" s="237" t="s">
        <v>31</v>
      </c>
      <c r="S64" s="412"/>
      <c r="T64" s="289">
        <f>F64*700</f>
        <v>0</v>
      </c>
      <c r="U64" s="291"/>
      <c r="V64" s="291"/>
      <c r="W64" s="291"/>
      <c r="X64" s="291"/>
      <c r="Y64" s="291"/>
      <c r="Z64" s="291"/>
      <c r="AA64" s="320"/>
      <c r="AB64" s="235" t="s">
        <v>10</v>
      </c>
      <c r="AC64" s="237"/>
    </row>
    <row r="65" spans="1:36" ht="9" customHeight="1" x14ac:dyDescent="0.15">
      <c r="A65" s="13"/>
      <c r="F65" s="321"/>
      <c r="G65" s="246"/>
      <c r="H65" s="246"/>
      <c r="I65" s="322"/>
      <c r="J65" s="235"/>
      <c r="K65" s="237"/>
      <c r="M65" s="237"/>
      <c r="N65" s="237"/>
      <c r="O65" s="237"/>
      <c r="P65" s="237"/>
      <c r="Q65" s="237"/>
      <c r="R65" s="237"/>
      <c r="S65" s="412"/>
      <c r="T65" s="321"/>
      <c r="U65" s="246"/>
      <c r="V65" s="246"/>
      <c r="W65" s="246"/>
      <c r="X65" s="246"/>
      <c r="Y65" s="246"/>
      <c r="Z65" s="246"/>
      <c r="AA65" s="322"/>
      <c r="AB65" s="235"/>
      <c r="AC65" s="237"/>
    </row>
    <row r="66" spans="1:36" ht="8.25" customHeight="1" x14ac:dyDescent="0.15"/>
    <row r="67" spans="1:36" x14ac:dyDescent="0.15">
      <c r="A67" s="323" t="s">
        <v>82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</row>
    <row r="68" spans="1:36" ht="7.5" customHeight="1" x14ac:dyDescent="0.15"/>
    <row r="69" spans="1:36" x14ac:dyDescent="0.15">
      <c r="A69" s="237" t="s">
        <v>499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</row>
    <row r="70" spans="1:36" ht="6.75" customHeight="1" x14ac:dyDescent="0.15"/>
    <row r="71" spans="1:36" x14ac:dyDescent="0.15">
      <c r="A71" s="13" t="s">
        <v>118</v>
      </c>
      <c r="B71" s="237" t="s">
        <v>480</v>
      </c>
      <c r="C71" s="237"/>
      <c r="D71" s="246">
        <f>入力シート!B1</f>
        <v>4</v>
      </c>
      <c r="E71" s="246"/>
      <c r="F71" s="13" t="s">
        <v>85</v>
      </c>
      <c r="G71" s="246"/>
      <c r="H71" s="246"/>
      <c r="I71" s="13" t="s">
        <v>32</v>
      </c>
      <c r="J71" s="246"/>
      <c r="K71" s="246"/>
      <c r="L71" s="19" t="s">
        <v>33</v>
      </c>
    </row>
    <row r="72" spans="1:36" x14ac:dyDescent="0.15">
      <c r="A72" s="13"/>
      <c r="B72" s="12"/>
      <c r="C72" s="12"/>
      <c r="D72" s="16"/>
      <c r="E72" s="16"/>
      <c r="G72" s="16"/>
      <c r="H72" s="16"/>
      <c r="J72" s="16"/>
      <c r="K72" s="16"/>
      <c r="L72" s="19"/>
      <c r="P72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46"/>
      <c r="R72" s="246"/>
      <c r="S72" s="246"/>
      <c r="T72" s="246"/>
      <c r="U72" s="246"/>
      <c r="V72" s="246"/>
      <c r="W72" s="246"/>
      <c r="X72" s="246"/>
      <c r="Y72" s="237" t="s">
        <v>447</v>
      </c>
      <c r="Z72" s="237"/>
      <c r="AA72" s="237"/>
      <c r="AB72" s="246" t="str">
        <f>IF(入力シート!B4="","",入力シート!B4)</f>
        <v/>
      </c>
      <c r="AC72" s="246"/>
      <c r="AD72" s="246"/>
      <c r="AE72" s="246"/>
      <c r="AF72" s="246"/>
      <c r="AG72" s="246"/>
      <c r="AH72" s="246"/>
      <c r="AJ72" s="20" t="s">
        <v>448</v>
      </c>
    </row>
    <row r="73" spans="1:36" s="130" customFormat="1" x14ac:dyDescent="0.15">
      <c r="B73" s="133"/>
      <c r="C73" s="133"/>
      <c r="D73" s="131"/>
      <c r="E73" s="131"/>
      <c r="G73" s="131"/>
      <c r="H73" s="131"/>
      <c r="J73" s="131"/>
      <c r="K73" s="131"/>
      <c r="L73" s="19"/>
      <c r="P73" s="131"/>
      <c r="Q73" s="131"/>
      <c r="R73" s="131"/>
      <c r="S73" s="131"/>
      <c r="T73" s="131"/>
      <c r="U73" s="131"/>
      <c r="V73" s="131"/>
      <c r="W73" s="131"/>
      <c r="X73" s="131"/>
      <c r="Y73" s="133"/>
      <c r="Z73" s="133"/>
      <c r="AA73" s="133"/>
      <c r="AB73" s="131"/>
      <c r="AC73" s="131"/>
      <c r="AD73" s="131"/>
      <c r="AE73" s="131"/>
      <c r="AF73" s="131"/>
      <c r="AG73" s="131"/>
      <c r="AH73" s="131"/>
      <c r="AJ73" s="19"/>
    </row>
    <row r="74" spans="1:36" s="130" customFormat="1" x14ac:dyDescent="0.15">
      <c r="A74" s="237" t="s">
        <v>500</v>
      </c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</row>
    <row r="75" spans="1:36" ht="15" customHeight="1" x14ac:dyDescent="0.15">
      <c r="B75" s="237" t="s">
        <v>488</v>
      </c>
      <c r="C75" s="237"/>
      <c r="D75" s="246">
        <v>4</v>
      </c>
      <c r="E75" s="246"/>
      <c r="F75" s="130" t="s">
        <v>85</v>
      </c>
      <c r="G75" s="246"/>
      <c r="H75" s="246"/>
      <c r="I75" s="130" t="s">
        <v>32</v>
      </c>
      <c r="J75" s="246"/>
      <c r="K75" s="246"/>
      <c r="L75" s="19" t="s">
        <v>33</v>
      </c>
    </row>
    <row r="76" spans="1:36" x14ac:dyDescent="0.15"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246" t="str">
        <f>IF(入力シート!B3="","",INDEX(入力シート!$G$2:$L$100,MATCH(入力シート!$B$3,入力シート!$G$2:$G$100,0),4))&amp;"中学校体育連盟"</f>
        <v>中学校体育連盟</v>
      </c>
      <c r="Q76" s="246"/>
      <c r="R76" s="246"/>
      <c r="S76" s="246"/>
      <c r="T76" s="246"/>
      <c r="U76" s="246"/>
      <c r="V76" s="246"/>
      <c r="W76" s="246"/>
      <c r="X76" s="246"/>
      <c r="Y76" s="317" t="s">
        <v>11</v>
      </c>
      <c r="Z76" s="317"/>
      <c r="AA76" s="317"/>
      <c r="AB76" s="246" t="str">
        <f>IF(入力シート!B3="","",INDEX(入力シート!$G$2:$L$100,MATCH(入力シート!$B$3,入力シート!$G$2:$G$100,0),5))</f>
        <v/>
      </c>
      <c r="AC76" s="246"/>
      <c r="AD76" s="246"/>
      <c r="AE76" s="246"/>
      <c r="AF76" s="246"/>
      <c r="AG76" s="246"/>
      <c r="AH76" s="246"/>
      <c r="AI76" s="19"/>
      <c r="AJ76" s="20" t="s">
        <v>12</v>
      </c>
    </row>
  </sheetData>
  <mergeCells count="160">
    <mergeCell ref="B75:C75"/>
    <mergeCell ref="AB76:AH76"/>
    <mergeCell ref="M64:N65"/>
    <mergeCell ref="E76:G76"/>
    <mergeCell ref="H76:J76"/>
    <mergeCell ref="K76:O76"/>
    <mergeCell ref="P76:X76"/>
    <mergeCell ref="Y76:AA76"/>
    <mergeCell ref="A67:AE67"/>
    <mergeCell ref="B71:C71"/>
    <mergeCell ref="D71:E71"/>
    <mergeCell ref="G71:H71"/>
    <mergeCell ref="J71:K71"/>
    <mergeCell ref="P72:X72"/>
    <mergeCell ref="Y72:AA72"/>
    <mergeCell ref="AB72:AH72"/>
    <mergeCell ref="O64:Q65"/>
    <mergeCell ref="R64:S65"/>
    <mergeCell ref="T64:AA65"/>
    <mergeCell ref="A69:AJ69"/>
    <mergeCell ref="A74:AJ74"/>
    <mergeCell ref="G75:H75"/>
    <mergeCell ref="J75:K75"/>
    <mergeCell ref="D75:E75"/>
    <mergeCell ref="E60:P61"/>
    <mergeCell ref="Q60:T61"/>
    <mergeCell ref="U60:AE61"/>
    <mergeCell ref="AB64:AC65"/>
    <mergeCell ref="F64:I65"/>
    <mergeCell ref="J64:K65"/>
    <mergeCell ref="AF60:AJ61"/>
    <mergeCell ref="C63:E63"/>
    <mergeCell ref="A56:D57"/>
    <mergeCell ref="E56:P57"/>
    <mergeCell ref="Q56:T57"/>
    <mergeCell ref="U56:AE57"/>
    <mergeCell ref="AF56:AJ57"/>
    <mergeCell ref="A58:D59"/>
    <mergeCell ref="E58:P59"/>
    <mergeCell ref="Q58:T59"/>
    <mergeCell ref="U58:AE59"/>
    <mergeCell ref="AF58:AJ59"/>
    <mergeCell ref="A60:D61"/>
    <mergeCell ref="A52:D53"/>
    <mergeCell ref="E52:P53"/>
    <mergeCell ref="Q52:T53"/>
    <mergeCell ref="U52:AE53"/>
    <mergeCell ref="AF52:AJ53"/>
    <mergeCell ref="A54:D55"/>
    <mergeCell ref="E54:P55"/>
    <mergeCell ref="Q54:T55"/>
    <mergeCell ref="U54:AE55"/>
    <mergeCell ref="AF54:AJ55"/>
    <mergeCell ref="A48:D49"/>
    <mergeCell ref="E48:P49"/>
    <mergeCell ref="Q48:T49"/>
    <mergeCell ref="U48:AE49"/>
    <mergeCell ref="AF48:AJ49"/>
    <mergeCell ref="A50:D51"/>
    <mergeCell ref="E50:P51"/>
    <mergeCell ref="Q50:T51"/>
    <mergeCell ref="U50:AE51"/>
    <mergeCell ref="AF50:AJ51"/>
    <mergeCell ref="A44:D45"/>
    <mergeCell ref="E44:P45"/>
    <mergeCell ref="Q44:T45"/>
    <mergeCell ref="U44:AE45"/>
    <mergeCell ref="AF44:AJ45"/>
    <mergeCell ref="A46:D47"/>
    <mergeCell ref="E46:P47"/>
    <mergeCell ref="Q46:T47"/>
    <mergeCell ref="U46:AE47"/>
    <mergeCell ref="AF46:AJ47"/>
    <mergeCell ref="A40:D41"/>
    <mergeCell ref="E40:P41"/>
    <mergeCell ref="Q40:T41"/>
    <mergeCell ref="U40:AE41"/>
    <mergeCell ref="AF40:AJ41"/>
    <mergeCell ref="A42:D43"/>
    <mergeCell ref="E42:P43"/>
    <mergeCell ref="Q42:T43"/>
    <mergeCell ref="U42:AE43"/>
    <mergeCell ref="AF42:AJ43"/>
    <mergeCell ref="AF36:AJ37"/>
    <mergeCell ref="A38:D39"/>
    <mergeCell ref="E38:P39"/>
    <mergeCell ref="Q38:T39"/>
    <mergeCell ref="U38:AE39"/>
    <mergeCell ref="AF38:AJ39"/>
    <mergeCell ref="A34:C35"/>
    <mergeCell ref="F34:AB35"/>
    <mergeCell ref="A36:D37"/>
    <mergeCell ref="E36:P37"/>
    <mergeCell ref="Q36:T37"/>
    <mergeCell ref="U36:AE37"/>
    <mergeCell ref="A32:D33"/>
    <mergeCell ref="E32:W33"/>
    <mergeCell ref="X32:AB33"/>
    <mergeCell ref="AC32:AJ33"/>
    <mergeCell ref="A26:D27"/>
    <mergeCell ref="E26:W27"/>
    <mergeCell ref="X26:AB27"/>
    <mergeCell ref="AC26:AJ27"/>
    <mergeCell ref="A28:D29"/>
    <mergeCell ref="E28:W29"/>
    <mergeCell ref="X28:AB29"/>
    <mergeCell ref="AC28:AJ29"/>
    <mergeCell ref="AC24:AJ25"/>
    <mergeCell ref="A18:D19"/>
    <mergeCell ref="E18:W19"/>
    <mergeCell ref="X18:AB19"/>
    <mergeCell ref="AC18:AJ19"/>
    <mergeCell ref="A30:D31"/>
    <mergeCell ref="E30:W31"/>
    <mergeCell ref="X30:AB31"/>
    <mergeCell ref="AC30:AJ31"/>
    <mergeCell ref="AM18:BL47"/>
    <mergeCell ref="A20:D21"/>
    <mergeCell ref="E20:W21"/>
    <mergeCell ref="X20:AB21"/>
    <mergeCell ref="AC20:AJ21"/>
    <mergeCell ref="A22:D23"/>
    <mergeCell ref="V14:Z15"/>
    <mergeCell ref="AC14:AJ15"/>
    <mergeCell ref="A16:D17"/>
    <mergeCell ref="E16:W17"/>
    <mergeCell ref="X16:AB17"/>
    <mergeCell ref="AC16:AJ17"/>
    <mergeCell ref="A14:C15"/>
    <mergeCell ref="D14:I15"/>
    <mergeCell ref="J14:K15"/>
    <mergeCell ref="L14:N15"/>
    <mergeCell ref="Q14:S15"/>
    <mergeCell ref="T14:U15"/>
    <mergeCell ref="E22:W23"/>
    <mergeCell ref="X22:AB23"/>
    <mergeCell ref="AC22:AJ23"/>
    <mergeCell ref="A24:D25"/>
    <mergeCell ref="E24:W25"/>
    <mergeCell ref="X24:AB25"/>
    <mergeCell ref="A10:G11"/>
    <mergeCell ref="H10:R11"/>
    <mergeCell ref="S10:T11"/>
    <mergeCell ref="U10:AJ11"/>
    <mergeCell ref="A12:G13"/>
    <mergeCell ref="H12:R13"/>
    <mergeCell ref="S12:T13"/>
    <mergeCell ref="U12:AJ13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03"/>
  <sheetViews>
    <sheetView topLeftCell="A37" workbookViewId="0"/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69</v>
      </c>
      <c r="D3" s="342"/>
      <c r="E3" s="342"/>
      <c r="F3" s="342"/>
      <c r="H3" s="345" t="s">
        <v>40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434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5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51" t="s">
        <v>153</v>
      </c>
      <c r="B14" s="351"/>
      <c r="C14" s="351"/>
      <c r="D14" s="351"/>
      <c r="E14" s="351"/>
      <c r="F14" s="351"/>
      <c r="G14" s="366"/>
      <c r="H14" s="367"/>
      <c r="I14" s="351" t="s">
        <v>154</v>
      </c>
      <c r="J14" s="351"/>
      <c r="K14" s="351"/>
      <c r="L14" s="93"/>
      <c r="M14" s="93"/>
      <c r="N14" s="385"/>
      <c r="O14" s="385"/>
      <c r="P14" s="385"/>
      <c r="Q14" s="385"/>
      <c r="R14" s="385"/>
      <c r="S14" s="351"/>
      <c r="T14" s="351"/>
      <c r="U14" s="351"/>
      <c r="V14" s="351"/>
      <c r="W14" s="351"/>
      <c r="X14" s="93"/>
      <c r="Y14" s="93"/>
      <c r="Z14" s="364"/>
      <c r="AA14" s="364"/>
      <c r="AB14" s="364"/>
      <c r="AC14" s="364"/>
      <c r="AD14" s="364"/>
      <c r="AE14" s="364"/>
      <c r="AF14" s="364"/>
      <c r="AG14" s="364"/>
    </row>
    <row r="15" spans="1:36" ht="10.5" customHeight="1" thickBot="1" x14ac:dyDescent="0.2">
      <c r="A15" s="352"/>
      <c r="B15" s="352"/>
      <c r="C15" s="352"/>
      <c r="D15" s="352"/>
      <c r="E15" s="352"/>
      <c r="F15" s="352"/>
      <c r="G15" s="368"/>
      <c r="H15" s="369"/>
      <c r="I15" s="352"/>
      <c r="J15" s="352"/>
      <c r="K15" s="352"/>
      <c r="L15" s="18"/>
      <c r="M15" s="18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18"/>
      <c r="Y15" s="18"/>
      <c r="Z15" s="365"/>
      <c r="AA15" s="365"/>
      <c r="AB15" s="365"/>
      <c r="AC15" s="365"/>
      <c r="AD15" s="365"/>
      <c r="AE15" s="365"/>
      <c r="AF15" s="365"/>
      <c r="AG15" s="365"/>
    </row>
    <row r="16" spans="1:36" ht="10.5" customHeight="1" x14ac:dyDescent="0.15">
      <c r="A16" s="325" t="s">
        <v>66</v>
      </c>
      <c r="B16" s="326"/>
      <c r="C16" s="326"/>
      <c r="D16" s="326"/>
      <c r="E16" s="326" t="s">
        <v>67</v>
      </c>
      <c r="F16" s="326"/>
      <c r="G16" s="326"/>
      <c r="H16" s="326"/>
      <c r="I16" s="326"/>
      <c r="J16" s="326"/>
      <c r="K16" s="326" t="s">
        <v>23</v>
      </c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 t="s">
        <v>24</v>
      </c>
      <c r="Z16" s="326"/>
      <c r="AA16" s="326"/>
      <c r="AB16" s="326"/>
      <c r="AC16" s="326"/>
      <c r="AD16" s="326" t="s">
        <v>13</v>
      </c>
      <c r="AE16" s="326"/>
      <c r="AF16" s="326"/>
      <c r="AG16" s="326"/>
      <c r="AH16" s="326"/>
      <c r="AI16" s="326"/>
      <c r="AJ16" s="353"/>
    </row>
    <row r="17" spans="1:36" ht="10.5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0.5" customHeight="1" x14ac:dyDescent="0.15">
      <c r="A18" s="318">
        <v>1</v>
      </c>
      <c r="B18" s="316"/>
      <c r="C18" s="316"/>
      <c r="D18" s="316"/>
      <c r="E18" s="316" t="s">
        <v>42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0.5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0.5" customHeight="1" x14ac:dyDescent="0.15">
      <c r="A20" s="318">
        <v>2</v>
      </c>
      <c r="B20" s="316"/>
      <c r="C20" s="316"/>
      <c r="D20" s="316"/>
      <c r="E20" s="316" t="s">
        <v>70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0.5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0.5" customHeight="1" x14ac:dyDescent="0.15">
      <c r="A22" s="318">
        <v>3</v>
      </c>
      <c r="B22" s="316"/>
      <c r="C22" s="316"/>
      <c r="D22" s="316"/>
      <c r="E22" s="316" t="s">
        <v>43</v>
      </c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0.5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0.5" customHeight="1" x14ac:dyDescent="0.15">
      <c r="A24" s="318">
        <v>4</v>
      </c>
      <c r="B24" s="316"/>
      <c r="C24" s="316"/>
      <c r="D24" s="316"/>
      <c r="E24" s="316" t="s">
        <v>58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0.5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</row>
    <row r="26" spans="1:36" ht="10.5" customHeight="1" x14ac:dyDescent="0.15">
      <c r="A26" s="318">
        <v>5</v>
      </c>
      <c r="B26" s="316"/>
      <c r="C26" s="316"/>
      <c r="D26" s="316"/>
      <c r="E26" s="316" t="s">
        <v>44</v>
      </c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</row>
    <row r="27" spans="1:36" ht="10.5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</row>
    <row r="28" spans="1:36" ht="10.5" customHeight="1" x14ac:dyDescent="0.15">
      <c r="A28" s="318">
        <v>6</v>
      </c>
      <c r="B28" s="316"/>
      <c r="C28" s="316"/>
      <c r="D28" s="316"/>
      <c r="E28" s="316" t="s">
        <v>45</v>
      </c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</row>
    <row r="29" spans="1:36" ht="10.5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0.5" customHeight="1" x14ac:dyDescent="0.15">
      <c r="A30" s="318">
        <v>7</v>
      </c>
      <c r="B30" s="316"/>
      <c r="C30" s="316"/>
      <c r="D30" s="316"/>
      <c r="E30" s="316" t="s">
        <v>45</v>
      </c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</row>
    <row r="31" spans="1:36" ht="10.5" customHeight="1" thickBot="1" x14ac:dyDescent="0.2">
      <c r="A31" s="324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29"/>
    </row>
    <row r="32" spans="1:36" ht="9.75" customHeight="1" x14ac:dyDescent="0.15">
      <c r="A32" s="317" t="s">
        <v>28</v>
      </c>
      <c r="B32" s="317"/>
      <c r="C32" s="317"/>
      <c r="F32" s="317" t="s">
        <v>424</v>
      </c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</row>
    <row r="33" spans="1:36" ht="9.75" customHeight="1" thickBot="1" x14ac:dyDescent="0.2">
      <c r="A33" s="317"/>
      <c r="B33" s="317"/>
      <c r="C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</row>
    <row r="34" spans="1:36" ht="10.5" customHeight="1" x14ac:dyDescent="0.15">
      <c r="A34" s="325" t="s">
        <v>46</v>
      </c>
      <c r="B34" s="326"/>
      <c r="C34" s="326"/>
      <c r="D34" s="326"/>
      <c r="E34" s="326" t="s">
        <v>39</v>
      </c>
      <c r="F34" s="326"/>
      <c r="G34" s="326"/>
      <c r="H34" s="326"/>
      <c r="I34" s="326"/>
      <c r="J34" s="326"/>
      <c r="K34" s="326"/>
      <c r="L34" s="326"/>
      <c r="M34" s="326"/>
      <c r="N34" s="326"/>
      <c r="O34" s="326" t="s">
        <v>4</v>
      </c>
      <c r="P34" s="326"/>
      <c r="Q34" s="326"/>
      <c r="R34" s="326" t="s">
        <v>25</v>
      </c>
      <c r="S34" s="326"/>
      <c r="T34" s="420"/>
      <c r="U34" s="418" t="s">
        <v>39</v>
      </c>
      <c r="V34" s="326"/>
      <c r="W34" s="326"/>
      <c r="X34" s="326"/>
      <c r="Y34" s="326"/>
      <c r="Z34" s="326"/>
      <c r="AA34" s="326"/>
      <c r="AB34" s="326"/>
      <c r="AC34" s="326"/>
      <c r="AD34" s="326"/>
      <c r="AE34" s="326" t="s">
        <v>4</v>
      </c>
      <c r="AF34" s="326"/>
      <c r="AG34" s="326"/>
      <c r="AH34" s="326" t="s">
        <v>25</v>
      </c>
      <c r="AI34" s="326"/>
      <c r="AJ34" s="353"/>
    </row>
    <row r="35" spans="1:36" ht="10.5" customHeight="1" x14ac:dyDescent="0.15">
      <c r="A35" s="318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413"/>
      <c r="U35" s="419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28"/>
    </row>
    <row r="36" spans="1:36" ht="10.5" customHeight="1" x14ac:dyDescent="0.15">
      <c r="A36" s="318" t="s">
        <v>100</v>
      </c>
      <c r="B36" s="316"/>
      <c r="C36" s="316"/>
      <c r="D36" s="316"/>
      <c r="E36" s="378">
        <v>1</v>
      </c>
      <c r="F36" s="379"/>
      <c r="G36" s="379"/>
      <c r="H36" s="379"/>
      <c r="I36" s="379"/>
      <c r="J36" s="379"/>
      <c r="K36" s="379"/>
      <c r="L36" s="379"/>
      <c r="M36" s="379"/>
      <c r="N36" s="380"/>
      <c r="O36" s="316"/>
      <c r="P36" s="316"/>
      <c r="Q36" s="316"/>
      <c r="R36" s="316"/>
      <c r="S36" s="316"/>
      <c r="T36" s="413"/>
      <c r="U36" s="415">
        <v>2</v>
      </c>
      <c r="V36" s="379"/>
      <c r="W36" s="379"/>
      <c r="X36" s="379"/>
      <c r="Y36" s="379"/>
      <c r="Z36" s="379"/>
      <c r="AA36" s="379"/>
      <c r="AB36" s="379"/>
      <c r="AC36" s="379"/>
      <c r="AD36" s="380"/>
      <c r="AE36" s="316"/>
      <c r="AF36" s="316"/>
      <c r="AG36" s="316"/>
      <c r="AH36" s="316"/>
      <c r="AI36" s="316"/>
      <c r="AJ36" s="328"/>
    </row>
    <row r="37" spans="1:36" ht="10.5" customHeight="1" x14ac:dyDescent="0.15">
      <c r="A37" s="318"/>
      <c r="B37" s="316"/>
      <c r="C37" s="316"/>
      <c r="D37" s="316"/>
      <c r="E37" s="381"/>
      <c r="F37" s="382"/>
      <c r="G37" s="382"/>
      <c r="H37" s="382"/>
      <c r="I37" s="382"/>
      <c r="J37" s="382"/>
      <c r="K37" s="382"/>
      <c r="L37" s="382"/>
      <c r="M37" s="382"/>
      <c r="N37" s="383"/>
      <c r="O37" s="316"/>
      <c r="P37" s="316"/>
      <c r="Q37" s="316"/>
      <c r="R37" s="316"/>
      <c r="S37" s="316"/>
      <c r="T37" s="413"/>
      <c r="U37" s="417"/>
      <c r="V37" s="382"/>
      <c r="W37" s="382"/>
      <c r="X37" s="382"/>
      <c r="Y37" s="382"/>
      <c r="Z37" s="382"/>
      <c r="AA37" s="382"/>
      <c r="AB37" s="382"/>
      <c r="AC37" s="382"/>
      <c r="AD37" s="383"/>
      <c r="AE37" s="316"/>
      <c r="AF37" s="316"/>
      <c r="AG37" s="316"/>
      <c r="AH37" s="316"/>
      <c r="AI37" s="316"/>
      <c r="AJ37" s="328"/>
    </row>
    <row r="38" spans="1:36" ht="10.5" customHeight="1" x14ac:dyDescent="0.15">
      <c r="A38" s="318"/>
      <c r="B38" s="316"/>
      <c r="C38" s="316"/>
      <c r="D38" s="316"/>
      <c r="E38" s="378">
        <v>3</v>
      </c>
      <c r="F38" s="379"/>
      <c r="G38" s="379"/>
      <c r="H38" s="379"/>
      <c r="I38" s="379"/>
      <c r="J38" s="379"/>
      <c r="K38" s="379"/>
      <c r="L38" s="379"/>
      <c r="M38" s="379"/>
      <c r="N38" s="380"/>
      <c r="O38" s="316"/>
      <c r="P38" s="316"/>
      <c r="Q38" s="316"/>
      <c r="R38" s="316"/>
      <c r="S38" s="316"/>
      <c r="T38" s="413"/>
      <c r="U38" s="415">
        <v>4</v>
      </c>
      <c r="V38" s="379"/>
      <c r="W38" s="379"/>
      <c r="X38" s="379"/>
      <c r="Y38" s="379"/>
      <c r="Z38" s="379"/>
      <c r="AA38" s="379"/>
      <c r="AB38" s="379"/>
      <c r="AC38" s="379"/>
      <c r="AD38" s="380"/>
      <c r="AE38" s="316"/>
      <c r="AF38" s="316"/>
      <c r="AG38" s="316"/>
      <c r="AH38" s="316"/>
      <c r="AI38" s="316"/>
      <c r="AJ38" s="328"/>
    </row>
    <row r="39" spans="1:36" ht="10.5" customHeight="1" x14ac:dyDescent="0.15">
      <c r="A39" s="318"/>
      <c r="B39" s="316"/>
      <c r="C39" s="316"/>
      <c r="D39" s="316"/>
      <c r="E39" s="381"/>
      <c r="F39" s="382"/>
      <c r="G39" s="382"/>
      <c r="H39" s="382"/>
      <c r="I39" s="382"/>
      <c r="J39" s="382"/>
      <c r="K39" s="382"/>
      <c r="L39" s="382"/>
      <c r="M39" s="382"/>
      <c r="N39" s="383"/>
      <c r="O39" s="316"/>
      <c r="P39" s="316"/>
      <c r="Q39" s="316"/>
      <c r="R39" s="316"/>
      <c r="S39" s="316"/>
      <c r="T39" s="413"/>
      <c r="U39" s="417"/>
      <c r="V39" s="382"/>
      <c r="W39" s="382"/>
      <c r="X39" s="382"/>
      <c r="Y39" s="382"/>
      <c r="Z39" s="382"/>
      <c r="AA39" s="382"/>
      <c r="AB39" s="382"/>
      <c r="AC39" s="382"/>
      <c r="AD39" s="383"/>
      <c r="AE39" s="316"/>
      <c r="AF39" s="316"/>
      <c r="AG39" s="316"/>
      <c r="AH39" s="316"/>
      <c r="AI39" s="316"/>
      <c r="AJ39" s="328"/>
    </row>
    <row r="40" spans="1:36" ht="10.5" customHeight="1" x14ac:dyDescent="0.15">
      <c r="A40" s="318" t="s">
        <v>71</v>
      </c>
      <c r="B40" s="316"/>
      <c r="C40" s="316"/>
      <c r="D40" s="316"/>
      <c r="E40" s="378">
        <v>1</v>
      </c>
      <c r="F40" s="379"/>
      <c r="G40" s="379"/>
      <c r="H40" s="379"/>
      <c r="I40" s="379"/>
      <c r="J40" s="379"/>
      <c r="K40" s="379"/>
      <c r="L40" s="379"/>
      <c r="M40" s="379"/>
      <c r="N40" s="380"/>
      <c r="O40" s="316"/>
      <c r="P40" s="316"/>
      <c r="Q40" s="316"/>
      <c r="R40" s="316"/>
      <c r="S40" s="316"/>
      <c r="T40" s="413"/>
      <c r="U40" s="415">
        <v>2</v>
      </c>
      <c r="V40" s="379"/>
      <c r="W40" s="379"/>
      <c r="X40" s="379"/>
      <c r="Y40" s="379"/>
      <c r="Z40" s="379"/>
      <c r="AA40" s="379"/>
      <c r="AB40" s="379"/>
      <c r="AC40" s="379"/>
      <c r="AD40" s="380"/>
      <c r="AE40" s="316"/>
      <c r="AF40" s="316"/>
      <c r="AG40" s="316"/>
      <c r="AH40" s="316"/>
      <c r="AI40" s="316"/>
      <c r="AJ40" s="328"/>
    </row>
    <row r="41" spans="1:36" ht="10.5" customHeight="1" x14ac:dyDescent="0.15">
      <c r="A41" s="318"/>
      <c r="B41" s="316"/>
      <c r="C41" s="316"/>
      <c r="D41" s="316"/>
      <c r="E41" s="381"/>
      <c r="F41" s="382"/>
      <c r="G41" s="382"/>
      <c r="H41" s="382"/>
      <c r="I41" s="382"/>
      <c r="J41" s="382"/>
      <c r="K41" s="382"/>
      <c r="L41" s="382"/>
      <c r="M41" s="382"/>
      <c r="N41" s="383"/>
      <c r="O41" s="316"/>
      <c r="P41" s="316"/>
      <c r="Q41" s="316"/>
      <c r="R41" s="316"/>
      <c r="S41" s="316"/>
      <c r="T41" s="413"/>
      <c r="U41" s="417"/>
      <c r="V41" s="382"/>
      <c r="W41" s="382"/>
      <c r="X41" s="382"/>
      <c r="Y41" s="382"/>
      <c r="Z41" s="382"/>
      <c r="AA41" s="382"/>
      <c r="AB41" s="382"/>
      <c r="AC41" s="382"/>
      <c r="AD41" s="383"/>
      <c r="AE41" s="316"/>
      <c r="AF41" s="316"/>
      <c r="AG41" s="316"/>
      <c r="AH41" s="316"/>
      <c r="AI41" s="316"/>
      <c r="AJ41" s="328"/>
    </row>
    <row r="42" spans="1:36" ht="10.5" customHeight="1" x14ac:dyDescent="0.15">
      <c r="A42" s="318"/>
      <c r="B42" s="316"/>
      <c r="C42" s="316"/>
      <c r="D42" s="316"/>
      <c r="E42" s="378">
        <v>3</v>
      </c>
      <c r="F42" s="379"/>
      <c r="G42" s="379"/>
      <c r="H42" s="379"/>
      <c r="I42" s="379"/>
      <c r="J42" s="379"/>
      <c r="K42" s="379"/>
      <c r="L42" s="379"/>
      <c r="M42" s="379"/>
      <c r="N42" s="380"/>
      <c r="O42" s="316"/>
      <c r="P42" s="316"/>
      <c r="Q42" s="316"/>
      <c r="R42" s="316"/>
      <c r="S42" s="316"/>
      <c r="T42" s="413"/>
      <c r="U42" s="415">
        <v>4</v>
      </c>
      <c r="V42" s="379"/>
      <c r="W42" s="379"/>
      <c r="X42" s="379"/>
      <c r="Y42" s="379"/>
      <c r="Z42" s="379"/>
      <c r="AA42" s="379"/>
      <c r="AB42" s="379"/>
      <c r="AC42" s="379"/>
      <c r="AD42" s="380"/>
      <c r="AE42" s="316"/>
      <c r="AF42" s="316"/>
      <c r="AG42" s="316"/>
      <c r="AH42" s="316"/>
      <c r="AI42" s="316"/>
      <c r="AJ42" s="328"/>
    </row>
    <row r="43" spans="1:36" ht="10.5" customHeight="1" x14ac:dyDescent="0.15">
      <c r="A43" s="318"/>
      <c r="B43" s="316"/>
      <c r="C43" s="316"/>
      <c r="D43" s="316"/>
      <c r="E43" s="381"/>
      <c r="F43" s="382"/>
      <c r="G43" s="382"/>
      <c r="H43" s="382"/>
      <c r="I43" s="382"/>
      <c r="J43" s="382"/>
      <c r="K43" s="382"/>
      <c r="L43" s="382"/>
      <c r="M43" s="382"/>
      <c r="N43" s="383"/>
      <c r="O43" s="316"/>
      <c r="P43" s="316"/>
      <c r="Q43" s="316"/>
      <c r="R43" s="316"/>
      <c r="S43" s="316"/>
      <c r="T43" s="413"/>
      <c r="U43" s="417"/>
      <c r="V43" s="382"/>
      <c r="W43" s="382"/>
      <c r="X43" s="382"/>
      <c r="Y43" s="382"/>
      <c r="Z43" s="382"/>
      <c r="AA43" s="382"/>
      <c r="AB43" s="382"/>
      <c r="AC43" s="382"/>
      <c r="AD43" s="383"/>
      <c r="AE43" s="316"/>
      <c r="AF43" s="316"/>
      <c r="AG43" s="316"/>
      <c r="AH43" s="316"/>
      <c r="AI43" s="316"/>
      <c r="AJ43" s="328"/>
    </row>
    <row r="44" spans="1:36" ht="10.5" customHeight="1" x14ac:dyDescent="0.15">
      <c r="A44" s="318" t="s">
        <v>72</v>
      </c>
      <c r="B44" s="316"/>
      <c r="C44" s="316"/>
      <c r="D44" s="316"/>
      <c r="E44" s="378">
        <v>1</v>
      </c>
      <c r="F44" s="379"/>
      <c r="G44" s="379"/>
      <c r="H44" s="379"/>
      <c r="I44" s="379"/>
      <c r="J44" s="379"/>
      <c r="K44" s="379"/>
      <c r="L44" s="379"/>
      <c r="M44" s="379"/>
      <c r="N44" s="380"/>
      <c r="O44" s="316"/>
      <c r="P44" s="316"/>
      <c r="Q44" s="316"/>
      <c r="R44" s="316"/>
      <c r="S44" s="316"/>
      <c r="T44" s="413"/>
      <c r="U44" s="415">
        <v>2</v>
      </c>
      <c r="V44" s="379"/>
      <c r="W44" s="379"/>
      <c r="X44" s="379"/>
      <c r="Y44" s="379"/>
      <c r="Z44" s="379"/>
      <c r="AA44" s="379"/>
      <c r="AB44" s="379"/>
      <c r="AC44" s="379"/>
      <c r="AD44" s="380"/>
      <c r="AE44" s="316"/>
      <c r="AF44" s="316"/>
      <c r="AG44" s="316"/>
      <c r="AH44" s="316"/>
      <c r="AI44" s="316"/>
      <c r="AJ44" s="328"/>
    </row>
    <row r="45" spans="1:36" ht="10.5" customHeight="1" x14ac:dyDescent="0.15">
      <c r="A45" s="318"/>
      <c r="B45" s="316"/>
      <c r="C45" s="316"/>
      <c r="D45" s="316"/>
      <c r="E45" s="381"/>
      <c r="F45" s="382"/>
      <c r="G45" s="382"/>
      <c r="H45" s="382"/>
      <c r="I45" s="382"/>
      <c r="J45" s="382"/>
      <c r="K45" s="382"/>
      <c r="L45" s="382"/>
      <c r="M45" s="382"/>
      <c r="N45" s="383"/>
      <c r="O45" s="316"/>
      <c r="P45" s="316"/>
      <c r="Q45" s="316"/>
      <c r="R45" s="316"/>
      <c r="S45" s="316"/>
      <c r="T45" s="413"/>
      <c r="U45" s="417"/>
      <c r="V45" s="382"/>
      <c r="W45" s="382"/>
      <c r="X45" s="382"/>
      <c r="Y45" s="382"/>
      <c r="Z45" s="382"/>
      <c r="AA45" s="382"/>
      <c r="AB45" s="382"/>
      <c r="AC45" s="382"/>
      <c r="AD45" s="383"/>
      <c r="AE45" s="316"/>
      <c r="AF45" s="316"/>
      <c r="AG45" s="316"/>
      <c r="AH45" s="316"/>
      <c r="AI45" s="316"/>
      <c r="AJ45" s="328"/>
    </row>
    <row r="46" spans="1:36" ht="10.5" customHeight="1" x14ac:dyDescent="0.15">
      <c r="A46" s="318"/>
      <c r="B46" s="316"/>
      <c r="C46" s="316"/>
      <c r="D46" s="316"/>
      <c r="E46" s="378">
        <v>3</v>
      </c>
      <c r="F46" s="379"/>
      <c r="G46" s="379"/>
      <c r="H46" s="379"/>
      <c r="I46" s="379"/>
      <c r="J46" s="379"/>
      <c r="K46" s="379"/>
      <c r="L46" s="379"/>
      <c r="M46" s="379"/>
      <c r="N46" s="380"/>
      <c r="O46" s="316"/>
      <c r="P46" s="316"/>
      <c r="Q46" s="316"/>
      <c r="R46" s="316"/>
      <c r="S46" s="316"/>
      <c r="T46" s="413"/>
      <c r="U46" s="415">
        <v>4</v>
      </c>
      <c r="V46" s="379"/>
      <c r="W46" s="379"/>
      <c r="X46" s="379"/>
      <c r="Y46" s="379"/>
      <c r="Z46" s="379"/>
      <c r="AA46" s="379"/>
      <c r="AB46" s="379"/>
      <c r="AC46" s="379"/>
      <c r="AD46" s="380"/>
      <c r="AE46" s="316"/>
      <c r="AF46" s="316"/>
      <c r="AG46" s="316"/>
      <c r="AH46" s="316"/>
      <c r="AI46" s="316"/>
      <c r="AJ46" s="328"/>
    </row>
    <row r="47" spans="1:36" ht="10.5" customHeight="1" x14ac:dyDescent="0.15">
      <c r="A47" s="318"/>
      <c r="B47" s="316"/>
      <c r="C47" s="316"/>
      <c r="D47" s="316"/>
      <c r="E47" s="381"/>
      <c r="F47" s="382"/>
      <c r="G47" s="382"/>
      <c r="H47" s="382"/>
      <c r="I47" s="382"/>
      <c r="J47" s="382"/>
      <c r="K47" s="382"/>
      <c r="L47" s="382"/>
      <c r="M47" s="382"/>
      <c r="N47" s="383"/>
      <c r="O47" s="316"/>
      <c r="P47" s="316"/>
      <c r="Q47" s="316"/>
      <c r="R47" s="316"/>
      <c r="S47" s="316"/>
      <c r="T47" s="413"/>
      <c r="U47" s="417"/>
      <c r="V47" s="382"/>
      <c r="W47" s="382"/>
      <c r="X47" s="382"/>
      <c r="Y47" s="382"/>
      <c r="Z47" s="382"/>
      <c r="AA47" s="382"/>
      <c r="AB47" s="382"/>
      <c r="AC47" s="382"/>
      <c r="AD47" s="383"/>
      <c r="AE47" s="316"/>
      <c r="AF47" s="316"/>
      <c r="AG47" s="316"/>
      <c r="AH47" s="316"/>
      <c r="AI47" s="316"/>
      <c r="AJ47" s="328"/>
    </row>
    <row r="48" spans="1:36" ht="10.5" customHeight="1" x14ac:dyDescent="0.15">
      <c r="A48" s="318" t="s">
        <v>73</v>
      </c>
      <c r="B48" s="316"/>
      <c r="C48" s="316"/>
      <c r="D48" s="316"/>
      <c r="E48" s="378">
        <v>1</v>
      </c>
      <c r="F48" s="379"/>
      <c r="G48" s="379"/>
      <c r="H48" s="379"/>
      <c r="I48" s="379"/>
      <c r="J48" s="379"/>
      <c r="K48" s="379"/>
      <c r="L48" s="379"/>
      <c r="M48" s="379"/>
      <c r="N48" s="380"/>
      <c r="O48" s="316"/>
      <c r="P48" s="316"/>
      <c r="Q48" s="316"/>
      <c r="R48" s="316"/>
      <c r="S48" s="316"/>
      <c r="T48" s="413"/>
      <c r="U48" s="415">
        <v>2</v>
      </c>
      <c r="V48" s="379"/>
      <c r="W48" s="379"/>
      <c r="X48" s="379"/>
      <c r="Y48" s="379"/>
      <c r="Z48" s="379"/>
      <c r="AA48" s="379"/>
      <c r="AB48" s="379"/>
      <c r="AC48" s="379"/>
      <c r="AD48" s="380"/>
      <c r="AE48" s="316"/>
      <c r="AF48" s="316"/>
      <c r="AG48" s="316"/>
      <c r="AH48" s="316"/>
      <c r="AI48" s="316"/>
      <c r="AJ48" s="328"/>
    </row>
    <row r="49" spans="1:36" ht="10.5" customHeight="1" x14ac:dyDescent="0.15">
      <c r="A49" s="318"/>
      <c r="B49" s="316"/>
      <c r="C49" s="316"/>
      <c r="D49" s="316"/>
      <c r="E49" s="381"/>
      <c r="F49" s="382"/>
      <c r="G49" s="382"/>
      <c r="H49" s="382"/>
      <c r="I49" s="382"/>
      <c r="J49" s="382"/>
      <c r="K49" s="382"/>
      <c r="L49" s="382"/>
      <c r="M49" s="382"/>
      <c r="N49" s="383"/>
      <c r="O49" s="316"/>
      <c r="P49" s="316"/>
      <c r="Q49" s="316"/>
      <c r="R49" s="316"/>
      <c r="S49" s="316"/>
      <c r="T49" s="413"/>
      <c r="U49" s="417"/>
      <c r="V49" s="382"/>
      <c r="W49" s="382"/>
      <c r="X49" s="382"/>
      <c r="Y49" s="382"/>
      <c r="Z49" s="382"/>
      <c r="AA49" s="382"/>
      <c r="AB49" s="382"/>
      <c r="AC49" s="382"/>
      <c r="AD49" s="383"/>
      <c r="AE49" s="316"/>
      <c r="AF49" s="316"/>
      <c r="AG49" s="316"/>
      <c r="AH49" s="316"/>
      <c r="AI49" s="316"/>
      <c r="AJ49" s="328"/>
    </row>
    <row r="50" spans="1:36" ht="10.5" customHeight="1" x14ac:dyDescent="0.15">
      <c r="A50" s="318"/>
      <c r="B50" s="316"/>
      <c r="C50" s="316"/>
      <c r="D50" s="316"/>
      <c r="E50" s="378">
        <v>3</v>
      </c>
      <c r="F50" s="379"/>
      <c r="G50" s="379"/>
      <c r="H50" s="379"/>
      <c r="I50" s="379"/>
      <c r="J50" s="379"/>
      <c r="K50" s="379"/>
      <c r="L50" s="379"/>
      <c r="M50" s="379"/>
      <c r="N50" s="380"/>
      <c r="O50" s="316"/>
      <c r="P50" s="316"/>
      <c r="Q50" s="316"/>
      <c r="R50" s="316"/>
      <c r="S50" s="316"/>
      <c r="T50" s="413"/>
      <c r="U50" s="415">
        <v>4</v>
      </c>
      <c r="V50" s="379"/>
      <c r="W50" s="379"/>
      <c r="X50" s="379"/>
      <c r="Y50" s="379"/>
      <c r="Z50" s="379"/>
      <c r="AA50" s="379"/>
      <c r="AB50" s="379"/>
      <c r="AC50" s="379"/>
      <c r="AD50" s="380"/>
      <c r="AE50" s="316"/>
      <c r="AF50" s="316"/>
      <c r="AG50" s="316"/>
      <c r="AH50" s="316"/>
      <c r="AI50" s="316"/>
      <c r="AJ50" s="328"/>
    </row>
    <row r="51" spans="1:36" ht="10.5" customHeight="1" x14ac:dyDescent="0.15">
      <c r="A51" s="318"/>
      <c r="B51" s="316"/>
      <c r="C51" s="316"/>
      <c r="D51" s="316"/>
      <c r="E51" s="381"/>
      <c r="F51" s="382"/>
      <c r="G51" s="382"/>
      <c r="H51" s="382"/>
      <c r="I51" s="382"/>
      <c r="J51" s="382"/>
      <c r="K51" s="382"/>
      <c r="L51" s="382"/>
      <c r="M51" s="382"/>
      <c r="N51" s="383"/>
      <c r="O51" s="316"/>
      <c r="P51" s="316"/>
      <c r="Q51" s="316"/>
      <c r="R51" s="316"/>
      <c r="S51" s="316"/>
      <c r="T51" s="413"/>
      <c r="U51" s="417"/>
      <c r="V51" s="382"/>
      <c r="W51" s="382"/>
      <c r="X51" s="382"/>
      <c r="Y51" s="382"/>
      <c r="Z51" s="382"/>
      <c r="AA51" s="382"/>
      <c r="AB51" s="382"/>
      <c r="AC51" s="382"/>
      <c r="AD51" s="383"/>
      <c r="AE51" s="316"/>
      <c r="AF51" s="316"/>
      <c r="AG51" s="316"/>
      <c r="AH51" s="316"/>
      <c r="AI51" s="316"/>
      <c r="AJ51" s="328"/>
    </row>
    <row r="52" spans="1:36" ht="10.5" customHeight="1" x14ac:dyDescent="0.15">
      <c r="A52" s="318" t="s">
        <v>74</v>
      </c>
      <c r="B52" s="316"/>
      <c r="C52" s="316"/>
      <c r="D52" s="316"/>
      <c r="E52" s="378">
        <v>1</v>
      </c>
      <c r="F52" s="379"/>
      <c r="G52" s="379"/>
      <c r="H52" s="379"/>
      <c r="I52" s="379"/>
      <c r="J52" s="379"/>
      <c r="K52" s="379"/>
      <c r="L52" s="379"/>
      <c r="M52" s="379"/>
      <c r="N52" s="380"/>
      <c r="O52" s="316"/>
      <c r="P52" s="316"/>
      <c r="Q52" s="316"/>
      <c r="R52" s="316"/>
      <c r="S52" s="316"/>
      <c r="T52" s="413"/>
      <c r="U52" s="415">
        <v>2</v>
      </c>
      <c r="V52" s="379"/>
      <c r="W52" s="379"/>
      <c r="X52" s="379"/>
      <c r="Y52" s="379"/>
      <c r="Z52" s="379"/>
      <c r="AA52" s="379"/>
      <c r="AB52" s="379"/>
      <c r="AC52" s="379"/>
      <c r="AD52" s="380"/>
      <c r="AE52" s="316"/>
      <c r="AF52" s="316"/>
      <c r="AG52" s="316"/>
      <c r="AH52" s="316"/>
      <c r="AI52" s="316"/>
      <c r="AJ52" s="328"/>
    </row>
    <row r="53" spans="1:36" ht="10.5" customHeight="1" x14ac:dyDescent="0.15">
      <c r="A53" s="318"/>
      <c r="B53" s="316"/>
      <c r="C53" s="316"/>
      <c r="D53" s="316"/>
      <c r="E53" s="381"/>
      <c r="F53" s="382"/>
      <c r="G53" s="382"/>
      <c r="H53" s="382"/>
      <c r="I53" s="382"/>
      <c r="J53" s="382"/>
      <c r="K53" s="382"/>
      <c r="L53" s="382"/>
      <c r="M53" s="382"/>
      <c r="N53" s="383"/>
      <c r="O53" s="316"/>
      <c r="P53" s="316"/>
      <c r="Q53" s="316"/>
      <c r="R53" s="316"/>
      <c r="S53" s="316"/>
      <c r="T53" s="413"/>
      <c r="U53" s="417"/>
      <c r="V53" s="382"/>
      <c r="W53" s="382"/>
      <c r="X53" s="382"/>
      <c r="Y53" s="382"/>
      <c r="Z53" s="382"/>
      <c r="AA53" s="382"/>
      <c r="AB53" s="382"/>
      <c r="AC53" s="382"/>
      <c r="AD53" s="383"/>
      <c r="AE53" s="316"/>
      <c r="AF53" s="316"/>
      <c r="AG53" s="316"/>
      <c r="AH53" s="316"/>
      <c r="AI53" s="316"/>
      <c r="AJ53" s="328"/>
    </row>
    <row r="54" spans="1:36" ht="10.5" customHeight="1" x14ac:dyDescent="0.15">
      <c r="A54" s="318"/>
      <c r="B54" s="316"/>
      <c r="C54" s="316"/>
      <c r="D54" s="316"/>
      <c r="E54" s="378">
        <v>3</v>
      </c>
      <c r="F54" s="379"/>
      <c r="G54" s="379"/>
      <c r="H54" s="379"/>
      <c r="I54" s="379"/>
      <c r="J54" s="379"/>
      <c r="K54" s="379"/>
      <c r="L54" s="379"/>
      <c r="M54" s="379"/>
      <c r="N54" s="380"/>
      <c r="O54" s="316"/>
      <c r="P54" s="316"/>
      <c r="Q54" s="316"/>
      <c r="R54" s="316"/>
      <c r="S54" s="316"/>
      <c r="T54" s="413"/>
      <c r="U54" s="415">
        <v>4</v>
      </c>
      <c r="V54" s="379"/>
      <c r="W54" s="379"/>
      <c r="X54" s="379"/>
      <c r="Y54" s="379"/>
      <c r="Z54" s="379"/>
      <c r="AA54" s="379"/>
      <c r="AB54" s="379"/>
      <c r="AC54" s="379"/>
      <c r="AD54" s="380"/>
      <c r="AE54" s="316"/>
      <c r="AF54" s="316"/>
      <c r="AG54" s="316"/>
      <c r="AH54" s="316"/>
      <c r="AI54" s="316"/>
      <c r="AJ54" s="328"/>
    </row>
    <row r="55" spans="1:36" ht="10.5" customHeight="1" x14ac:dyDescent="0.15">
      <c r="A55" s="318"/>
      <c r="B55" s="316"/>
      <c r="C55" s="316"/>
      <c r="D55" s="316"/>
      <c r="E55" s="381"/>
      <c r="F55" s="382"/>
      <c r="G55" s="382"/>
      <c r="H55" s="382"/>
      <c r="I55" s="382"/>
      <c r="J55" s="382"/>
      <c r="K55" s="382"/>
      <c r="L55" s="382"/>
      <c r="M55" s="382"/>
      <c r="N55" s="383"/>
      <c r="O55" s="316"/>
      <c r="P55" s="316"/>
      <c r="Q55" s="316"/>
      <c r="R55" s="316"/>
      <c r="S55" s="316"/>
      <c r="T55" s="413"/>
      <c r="U55" s="417"/>
      <c r="V55" s="382"/>
      <c r="W55" s="382"/>
      <c r="X55" s="382"/>
      <c r="Y55" s="382"/>
      <c r="Z55" s="382"/>
      <c r="AA55" s="382"/>
      <c r="AB55" s="382"/>
      <c r="AC55" s="382"/>
      <c r="AD55" s="383"/>
      <c r="AE55" s="316"/>
      <c r="AF55" s="316"/>
      <c r="AG55" s="316"/>
      <c r="AH55" s="316"/>
      <c r="AI55" s="316"/>
      <c r="AJ55" s="328"/>
    </row>
    <row r="56" spans="1:36" ht="10.5" customHeight="1" x14ac:dyDescent="0.15">
      <c r="A56" s="318" t="s">
        <v>75</v>
      </c>
      <c r="B56" s="316"/>
      <c r="C56" s="316"/>
      <c r="D56" s="316"/>
      <c r="E56" s="378">
        <v>1</v>
      </c>
      <c r="F56" s="379"/>
      <c r="G56" s="379"/>
      <c r="H56" s="379"/>
      <c r="I56" s="379"/>
      <c r="J56" s="379"/>
      <c r="K56" s="379"/>
      <c r="L56" s="379"/>
      <c r="M56" s="379"/>
      <c r="N56" s="380"/>
      <c r="O56" s="316"/>
      <c r="P56" s="316"/>
      <c r="Q56" s="316"/>
      <c r="R56" s="316"/>
      <c r="S56" s="316"/>
      <c r="T56" s="413"/>
      <c r="U56" s="415">
        <v>2</v>
      </c>
      <c r="V56" s="379"/>
      <c r="W56" s="379"/>
      <c r="X56" s="379"/>
      <c r="Y56" s="379"/>
      <c r="Z56" s="379"/>
      <c r="AA56" s="379"/>
      <c r="AB56" s="379"/>
      <c r="AC56" s="379"/>
      <c r="AD56" s="380"/>
      <c r="AE56" s="316"/>
      <c r="AF56" s="316"/>
      <c r="AG56" s="316"/>
      <c r="AH56" s="316"/>
      <c r="AI56" s="316"/>
      <c r="AJ56" s="328"/>
    </row>
    <row r="57" spans="1:36" ht="10.5" customHeight="1" x14ac:dyDescent="0.15">
      <c r="A57" s="318"/>
      <c r="B57" s="316"/>
      <c r="C57" s="316"/>
      <c r="D57" s="316"/>
      <c r="E57" s="381"/>
      <c r="F57" s="382"/>
      <c r="G57" s="382"/>
      <c r="H57" s="382"/>
      <c r="I57" s="382"/>
      <c r="J57" s="382"/>
      <c r="K57" s="382"/>
      <c r="L57" s="382"/>
      <c r="M57" s="382"/>
      <c r="N57" s="383"/>
      <c r="O57" s="316"/>
      <c r="P57" s="316"/>
      <c r="Q57" s="316"/>
      <c r="R57" s="316"/>
      <c r="S57" s="316"/>
      <c r="T57" s="413"/>
      <c r="U57" s="417"/>
      <c r="V57" s="382"/>
      <c r="W57" s="382"/>
      <c r="X57" s="382"/>
      <c r="Y57" s="382"/>
      <c r="Z57" s="382"/>
      <c r="AA57" s="382"/>
      <c r="AB57" s="382"/>
      <c r="AC57" s="382"/>
      <c r="AD57" s="383"/>
      <c r="AE57" s="316"/>
      <c r="AF57" s="316"/>
      <c r="AG57" s="316"/>
      <c r="AH57" s="316"/>
      <c r="AI57" s="316"/>
      <c r="AJ57" s="328"/>
    </row>
    <row r="58" spans="1:36" ht="10.5" customHeight="1" x14ac:dyDescent="0.15">
      <c r="A58" s="318"/>
      <c r="B58" s="316"/>
      <c r="C58" s="316"/>
      <c r="D58" s="316"/>
      <c r="E58" s="378">
        <v>3</v>
      </c>
      <c r="F58" s="379"/>
      <c r="G58" s="379"/>
      <c r="H58" s="379"/>
      <c r="I58" s="379"/>
      <c r="J58" s="379"/>
      <c r="K58" s="379"/>
      <c r="L58" s="379"/>
      <c r="M58" s="379"/>
      <c r="N58" s="380"/>
      <c r="O58" s="316"/>
      <c r="P58" s="316"/>
      <c r="Q58" s="316"/>
      <c r="R58" s="316"/>
      <c r="S58" s="316"/>
      <c r="T58" s="413"/>
      <c r="U58" s="415">
        <v>4</v>
      </c>
      <c r="V58" s="379"/>
      <c r="W58" s="379"/>
      <c r="X58" s="379"/>
      <c r="Y58" s="379"/>
      <c r="Z58" s="379"/>
      <c r="AA58" s="379"/>
      <c r="AB58" s="379"/>
      <c r="AC58" s="379"/>
      <c r="AD58" s="380"/>
      <c r="AE58" s="316"/>
      <c r="AF58" s="316"/>
      <c r="AG58" s="316"/>
      <c r="AH58" s="316"/>
      <c r="AI58" s="316"/>
      <c r="AJ58" s="328"/>
    </row>
    <row r="59" spans="1:36" ht="10.5" customHeight="1" x14ac:dyDescent="0.15">
      <c r="A59" s="318"/>
      <c r="B59" s="316"/>
      <c r="C59" s="316"/>
      <c r="D59" s="316"/>
      <c r="E59" s="381"/>
      <c r="F59" s="382"/>
      <c r="G59" s="382"/>
      <c r="H59" s="382"/>
      <c r="I59" s="382"/>
      <c r="J59" s="382"/>
      <c r="K59" s="382"/>
      <c r="L59" s="382"/>
      <c r="M59" s="382"/>
      <c r="N59" s="383"/>
      <c r="O59" s="316"/>
      <c r="P59" s="316"/>
      <c r="Q59" s="316"/>
      <c r="R59" s="316"/>
      <c r="S59" s="316"/>
      <c r="T59" s="413"/>
      <c r="U59" s="417"/>
      <c r="V59" s="382"/>
      <c r="W59" s="382"/>
      <c r="X59" s="382"/>
      <c r="Y59" s="382"/>
      <c r="Z59" s="382"/>
      <c r="AA59" s="382"/>
      <c r="AB59" s="382"/>
      <c r="AC59" s="382"/>
      <c r="AD59" s="383"/>
      <c r="AE59" s="316"/>
      <c r="AF59" s="316"/>
      <c r="AG59" s="316"/>
      <c r="AH59" s="316"/>
      <c r="AI59" s="316"/>
      <c r="AJ59" s="328"/>
    </row>
    <row r="60" spans="1:36" ht="10.5" customHeight="1" x14ac:dyDescent="0.15">
      <c r="A60" s="318" t="s">
        <v>76</v>
      </c>
      <c r="B60" s="316"/>
      <c r="C60" s="316"/>
      <c r="D60" s="316"/>
      <c r="E60" s="378">
        <v>1</v>
      </c>
      <c r="F60" s="379"/>
      <c r="G60" s="379"/>
      <c r="H60" s="379"/>
      <c r="I60" s="379"/>
      <c r="J60" s="379"/>
      <c r="K60" s="379"/>
      <c r="L60" s="379"/>
      <c r="M60" s="379"/>
      <c r="N60" s="380"/>
      <c r="O60" s="316"/>
      <c r="P60" s="316"/>
      <c r="Q60" s="316"/>
      <c r="R60" s="316"/>
      <c r="S60" s="316"/>
      <c r="T60" s="413"/>
      <c r="U60" s="415">
        <v>2</v>
      </c>
      <c r="V60" s="379"/>
      <c r="W60" s="379"/>
      <c r="X60" s="379"/>
      <c r="Y60" s="379"/>
      <c r="Z60" s="379"/>
      <c r="AA60" s="379"/>
      <c r="AB60" s="379"/>
      <c r="AC60" s="379"/>
      <c r="AD60" s="380"/>
      <c r="AE60" s="316"/>
      <c r="AF60" s="316"/>
      <c r="AG60" s="316"/>
      <c r="AH60" s="316"/>
      <c r="AI60" s="316"/>
      <c r="AJ60" s="328"/>
    </row>
    <row r="61" spans="1:36" ht="10.5" customHeight="1" x14ac:dyDescent="0.15">
      <c r="A61" s="318"/>
      <c r="B61" s="316"/>
      <c r="C61" s="316"/>
      <c r="D61" s="316"/>
      <c r="E61" s="381"/>
      <c r="F61" s="382"/>
      <c r="G61" s="382"/>
      <c r="H61" s="382"/>
      <c r="I61" s="382"/>
      <c r="J61" s="382"/>
      <c r="K61" s="382"/>
      <c r="L61" s="382"/>
      <c r="M61" s="382"/>
      <c r="N61" s="383"/>
      <c r="O61" s="316"/>
      <c r="P61" s="316"/>
      <c r="Q61" s="316"/>
      <c r="R61" s="316"/>
      <c r="S61" s="316"/>
      <c r="T61" s="413"/>
      <c r="U61" s="417"/>
      <c r="V61" s="382"/>
      <c r="W61" s="382"/>
      <c r="X61" s="382"/>
      <c r="Y61" s="382"/>
      <c r="Z61" s="382"/>
      <c r="AA61" s="382"/>
      <c r="AB61" s="382"/>
      <c r="AC61" s="382"/>
      <c r="AD61" s="383"/>
      <c r="AE61" s="316"/>
      <c r="AF61" s="316"/>
      <c r="AG61" s="316"/>
      <c r="AH61" s="316"/>
      <c r="AI61" s="316"/>
      <c r="AJ61" s="328"/>
    </row>
    <row r="62" spans="1:36" ht="10.5" customHeight="1" x14ac:dyDescent="0.15">
      <c r="A62" s="318"/>
      <c r="B62" s="316"/>
      <c r="C62" s="316"/>
      <c r="D62" s="316"/>
      <c r="E62" s="378">
        <v>3</v>
      </c>
      <c r="F62" s="379"/>
      <c r="G62" s="379"/>
      <c r="H62" s="379"/>
      <c r="I62" s="379"/>
      <c r="J62" s="379"/>
      <c r="K62" s="379"/>
      <c r="L62" s="379"/>
      <c r="M62" s="379"/>
      <c r="N62" s="380"/>
      <c r="O62" s="316"/>
      <c r="P62" s="316"/>
      <c r="Q62" s="316"/>
      <c r="R62" s="316"/>
      <c r="S62" s="316"/>
      <c r="T62" s="413"/>
      <c r="U62" s="415">
        <v>4</v>
      </c>
      <c r="V62" s="379"/>
      <c r="W62" s="379"/>
      <c r="X62" s="379"/>
      <c r="Y62" s="379"/>
      <c r="Z62" s="379"/>
      <c r="AA62" s="379"/>
      <c r="AB62" s="379"/>
      <c r="AC62" s="379"/>
      <c r="AD62" s="380"/>
      <c r="AE62" s="316"/>
      <c r="AF62" s="316"/>
      <c r="AG62" s="316"/>
      <c r="AH62" s="316"/>
      <c r="AI62" s="316"/>
      <c r="AJ62" s="328"/>
    </row>
    <row r="63" spans="1:36" ht="10.5" customHeight="1" x14ac:dyDescent="0.15">
      <c r="A63" s="318"/>
      <c r="B63" s="316"/>
      <c r="C63" s="316"/>
      <c r="D63" s="316"/>
      <c r="E63" s="381"/>
      <c r="F63" s="382"/>
      <c r="G63" s="382"/>
      <c r="H63" s="382"/>
      <c r="I63" s="382"/>
      <c r="J63" s="382"/>
      <c r="K63" s="382"/>
      <c r="L63" s="382"/>
      <c r="M63" s="382"/>
      <c r="N63" s="383"/>
      <c r="O63" s="316"/>
      <c r="P63" s="316"/>
      <c r="Q63" s="316"/>
      <c r="R63" s="316"/>
      <c r="S63" s="316"/>
      <c r="T63" s="413"/>
      <c r="U63" s="417"/>
      <c r="V63" s="382"/>
      <c r="W63" s="382"/>
      <c r="X63" s="382"/>
      <c r="Y63" s="382"/>
      <c r="Z63" s="382"/>
      <c r="AA63" s="382"/>
      <c r="AB63" s="382"/>
      <c r="AC63" s="382"/>
      <c r="AD63" s="383"/>
      <c r="AE63" s="316"/>
      <c r="AF63" s="316"/>
      <c r="AG63" s="316"/>
      <c r="AH63" s="316"/>
      <c r="AI63" s="316"/>
      <c r="AJ63" s="328"/>
    </row>
    <row r="64" spans="1:36" ht="10.5" customHeight="1" x14ac:dyDescent="0.15">
      <c r="A64" s="318" t="s">
        <v>77</v>
      </c>
      <c r="B64" s="316"/>
      <c r="C64" s="316"/>
      <c r="D64" s="316"/>
      <c r="E64" s="378">
        <v>1</v>
      </c>
      <c r="F64" s="379"/>
      <c r="G64" s="379"/>
      <c r="H64" s="379"/>
      <c r="I64" s="379"/>
      <c r="J64" s="379"/>
      <c r="K64" s="379"/>
      <c r="L64" s="379"/>
      <c r="M64" s="379"/>
      <c r="N64" s="380"/>
      <c r="O64" s="316"/>
      <c r="P64" s="316"/>
      <c r="Q64" s="316"/>
      <c r="R64" s="316"/>
      <c r="S64" s="316"/>
      <c r="T64" s="413"/>
      <c r="U64" s="415">
        <v>2</v>
      </c>
      <c r="V64" s="379"/>
      <c r="W64" s="379"/>
      <c r="X64" s="379"/>
      <c r="Y64" s="379"/>
      <c r="Z64" s="379"/>
      <c r="AA64" s="379"/>
      <c r="AB64" s="379"/>
      <c r="AC64" s="379"/>
      <c r="AD64" s="380"/>
      <c r="AE64" s="316"/>
      <c r="AF64" s="316"/>
      <c r="AG64" s="316"/>
      <c r="AH64" s="316"/>
      <c r="AI64" s="316"/>
      <c r="AJ64" s="328"/>
    </row>
    <row r="65" spans="1:36" ht="10.5" customHeight="1" x14ac:dyDescent="0.15">
      <c r="A65" s="318"/>
      <c r="B65" s="316"/>
      <c r="C65" s="316"/>
      <c r="D65" s="316"/>
      <c r="E65" s="381"/>
      <c r="F65" s="382"/>
      <c r="G65" s="382"/>
      <c r="H65" s="382"/>
      <c r="I65" s="382"/>
      <c r="J65" s="382"/>
      <c r="K65" s="382"/>
      <c r="L65" s="382"/>
      <c r="M65" s="382"/>
      <c r="N65" s="383"/>
      <c r="O65" s="316"/>
      <c r="P65" s="316"/>
      <c r="Q65" s="316"/>
      <c r="R65" s="316"/>
      <c r="S65" s="316"/>
      <c r="T65" s="413"/>
      <c r="U65" s="417"/>
      <c r="V65" s="382"/>
      <c r="W65" s="382"/>
      <c r="X65" s="382"/>
      <c r="Y65" s="382"/>
      <c r="Z65" s="382"/>
      <c r="AA65" s="382"/>
      <c r="AB65" s="382"/>
      <c r="AC65" s="382"/>
      <c r="AD65" s="383"/>
      <c r="AE65" s="316"/>
      <c r="AF65" s="316"/>
      <c r="AG65" s="316"/>
      <c r="AH65" s="316"/>
      <c r="AI65" s="316"/>
      <c r="AJ65" s="328"/>
    </row>
    <row r="66" spans="1:36" ht="10.5" customHeight="1" x14ac:dyDescent="0.15">
      <c r="A66" s="318"/>
      <c r="B66" s="316"/>
      <c r="C66" s="316"/>
      <c r="D66" s="316"/>
      <c r="E66" s="378">
        <v>3</v>
      </c>
      <c r="F66" s="379"/>
      <c r="G66" s="379"/>
      <c r="H66" s="379"/>
      <c r="I66" s="379"/>
      <c r="J66" s="379"/>
      <c r="K66" s="379"/>
      <c r="L66" s="379"/>
      <c r="M66" s="379"/>
      <c r="N66" s="380"/>
      <c r="O66" s="316"/>
      <c r="P66" s="316"/>
      <c r="Q66" s="316"/>
      <c r="R66" s="316"/>
      <c r="S66" s="316"/>
      <c r="T66" s="413"/>
      <c r="U66" s="415">
        <v>4</v>
      </c>
      <c r="V66" s="379"/>
      <c r="W66" s="379"/>
      <c r="X66" s="379"/>
      <c r="Y66" s="379"/>
      <c r="Z66" s="379"/>
      <c r="AA66" s="379"/>
      <c r="AB66" s="379"/>
      <c r="AC66" s="379"/>
      <c r="AD66" s="380"/>
      <c r="AE66" s="316"/>
      <c r="AF66" s="316"/>
      <c r="AG66" s="316"/>
      <c r="AH66" s="316"/>
      <c r="AI66" s="316"/>
      <c r="AJ66" s="328"/>
    </row>
    <row r="67" spans="1:36" ht="10.5" customHeight="1" thickBot="1" x14ac:dyDescent="0.2">
      <c r="A67" s="324"/>
      <c r="B67" s="319"/>
      <c r="C67" s="319"/>
      <c r="D67" s="319"/>
      <c r="E67" s="372"/>
      <c r="F67" s="352"/>
      <c r="G67" s="352"/>
      <c r="H67" s="352"/>
      <c r="I67" s="352"/>
      <c r="J67" s="352"/>
      <c r="K67" s="352"/>
      <c r="L67" s="352"/>
      <c r="M67" s="352"/>
      <c r="N67" s="373"/>
      <c r="O67" s="319"/>
      <c r="P67" s="319"/>
      <c r="Q67" s="319"/>
      <c r="R67" s="319"/>
      <c r="S67" s="319"/>
      <c r="T67" s="414"/>
      <c r="U67" s="416"/>
      <c r="V67" s="352"/>
      <c r="W67" s="352"/>
      <c r="X67" s="352"/>
      <c r="Y67" s="352"/>
      <c r="Z67" s="352"/>
      <c r="AA67" s="352"/>
      <c r="AB67" s="352"/>
      <c r="AC67" s="352"/>
      <c r="AD67" s="373"/>
      <c r="AE67" s="319"/>
      <c r="AF67" s="319"/>
      <c r="AG67" s="319"/>
      <c r="AH67" s="319"/>
      <c r="AI67" s="319"/>
      <c r="AJ67" s="329"/>
    </row>
    <row r="68" spans="1:36" ht="11.25" customHeight="1" x14ac:dyDescent="0.15">
      <c r="A68" s="13"/>
    </row>
    <row r="69" spans="1:36" ht="11.25" customHeight="1" x14ac:dyDescent="0.15">
      <c r="A69" s="13"/>
      <c r="C69" s="237" t="s">
        <v>9</v>
      </c>
      <c r="D69" s="237"/>
      <c r="E69" s="237"/>
    </row>
    <row r="70" spans="1:36" ht="9.75" customHeight="1" x14ac:dyDescent="0.15">
      <c r="A70" s="13"/>
      <c r="F70" s="289"/>
      <c r="G70" s="291"/>
      <c r="H70" s="291"/>
      <c r="I70" s="320"/>
      <c r="J70" s="237" t="s">
        <v>29</v>
      </c>
      <c r="K70" s="237"/>
      <c r="M70" s="237" t="s">
        <v>36</v>
      </c>
      <c r="N70" s="237"/>
      <c r="O70" s="237" t="s">
        <v>507</v>
      </c>
      <c r="P70" s="237"/>
      <c r="Q70" s="237"/>
      <c r="R70" s="237" t="s">
        <v>68</v>
      </c>
      <c r="S70" s="237"/>
      <c r="T70" s="289">
        <f>F70*700</f>
        <v>0</v>
      </c>
      <c r="U70" s="291"/>
      <c r="V70" s="291"/>
      <c r="W70" s="291"/>
      <c r="X70" s="291"/>
      <c r="Y70" s="291"/>
      <c r="Z70" s="291"/>
      <c r="AA70" s="320"/>
      <c r="AB70" s="237" t="s">
        <v>10</v>
      </c>
      <c r="AC70" s="237"/>
    </row>
    <row r="71" spans="1:36" ht="9.75" customHeight="1" x14ac:dyDescent="0.15">
      <c r="A71" s="13"/>
      <c r="F71" s="321"/>
      <c r="G71" s="246"/>
      <c r="H71" s="246"/>
      <c r="I71" s="322"/>
      <c r="J71" s="237"/>
      <c r="K71" s="237"/>
      <c r="M71" s="237"/>
      <c r="N71" s="237"/>
      <c r="O71" s="237"/>
      <c r="P71" s="237"/>
      <c r="Q71" s="237"/>
      <c r="R71" s="237"/>
      <c r="S71" s="237"/>
      <c r="T71" s="321"/>
      <c r="U71" s="246"/>
      <c r="V71" s="246"/>
      <c r="W71" s="246"/>
      <c r="X71" s="246"/>
      <c r="Y71" s="246"/>
      <c r="Z71" s="246"/>
      <c r="AA71" s="322"/>
      <c r="AB71" s="237"/>
      <c r="AC71" s="237"/>
    </row>
    <row r="72" spans="1:36" ht="11.25" customHeight="1" x14ac:dyDescent="0.15"/>
    <row r="73" spans="1:36" ht="13.5" customHeight="1" x14ac:dyDescent="0.15">
      <c r="A73" s="323" t="s">
        <v>102</v>
      </c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</row>
    <row r="74" spans="1:36" ht="11.25" customHeight="1" x14ac:dyDescent="0.15"/>
    <row r="75" spans="1:36" ht="11.25" customHeight="1" x14ac:dyDescent="0.15">
      <c r="B75" s="199" t="s">
        <v>497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</row>
    <row r="76" spans="1:36" ht="9.75" customHeight="1" x14ac:dyDescent="0.15"/>
    <row r="77" spans="1:36" ht="16.5" customHeight="1" x14ac:dyDescent="0.15">
      <c r="B77" s="237" t="s">
        <v>480</v>
      </c>
      <c r="C77" s="237"/>
      <c r="D77" s="246">
        <f>入力シート!B1</f>
        <v>4</v>
      </c>
      <c r="E77" s="246"/>
      <c r="F77" s="13" t="s">
        <v>85</v>
      </c>
      <c r="G77" s="246"/>
      <c r="H77" s="246"/>
      <c r="I77" s="13" t="s">
        <v>32</v>
      </c>
      <c r="J77" s="246"/>
      <c r="K77" s="246"/>
      <c r="L77" s="19" t="s">
        <v>33</v>
      </c>
    </row>
    <row r="78" spans="1:36" ht="11.25" customHeight="1" x14ac:dyDescent="0.15">
      <c r="L78" s="19"/>
    </row>
    <row r="79" spans="1:36" ht="18.75" customHeight="1" x14ac:dyDescent="0.15">
      <c r="D79" s="317" t="str">
        <f>IF(入力シート!B3="","",INDEX(入力シート!$G$2:$L$100,MATCH(入力シート!$B$3,入力シート!$G$2:$G$100,0),4))</f>
        <v/>
      </c>
      <c r="E79" s="317"/>
      <c r="F79" s="317"/>
      <c r="G79" s="317"/>
      <c r="H79" s="317"/>
      <c r="I79" s="317"/>
      <c r="J79" s="317"/>
      <c r="L79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Y79" s="237" t="s">
        <v>60</v>
      </c>
      <c r="Z79" s="237"/>
      <c r="AA79" s="237"/>
      <c r="AB79" s="246" t="str">
        <f>IF(入力シート!B4="","",入力シート!B4)</f>
        <v/>
      </c>
      <c r="AC79" s="246"/>
      <c r="AD79" s="246"/>
      <c r="AE79" s="246"/>
      <c r="AF79" s="246"/>
      <c r="AG79" s="246"/>
      <c r="AH79" s="246"/>
      <c r="AJ79" s="20" t="s">
        <v>12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30">
    <mergeCell ref="U60:U61"/>
    <mergeCell ref="V60:AD61"/>
    <mergeCell ref="U62:U63"/>
    <mergeCell ref="V62:AD63"/>
    <mergeCell ref="U48:U49"/>
    <mergeCell ref="V48:AD49"/>
    <mergeCell ref="U52:U53"/>
    <mergeCell ref="V52:AD53"/>
    <mergeCell ref="U54:U55"/>
    <mergeCell ref="V54:AD55"/>
    <mergeCell ref="U50:U51"/>
    <mergeCell ref="E54:E55"/>
    <mergeCell ref="F54:N55"/>
    <mergeCell ref="E50:E51"/>
    <mergeCell ref="F50:N51"/>
    <mergeCell ref="O42:Q43"/>
    <mergeCell ref="A8:G9"/>
    <mergeCell ref="H8:R9"/>
    <mergeCell ref="S8:T9"/>
    <mergeCell ref="U8:AJ9"/>
    <mergeCell ref="H10:R11"/>
    <mergeCell ref="S10:T11"/>
    <mergeCell ref="S12:T13"/>
    <mergeCell ref="U10:AJ11"/>
    <mergeCell ref="H12:R13"/>
    <mergeCell ref="U12:AJ13"/>
    <mergeCell ref="Z14:AG15"/>
    <mergeCell ref="E36:E37"/>
    <mergeCell ref="F36:N37"/>
    <mergeCell ref="Y24:AC25"/>
    <mergeCell ref="E22:J23"/>
    <mergeCell ref="Y16:AC17"/>
    <mergeCell ref="E16:J17"/>
    <mergeCell ref="K20:X21"/>
    <mergeCell ref="Y20:AC21"/>
    <mergeCell ref="E64:E65"/>
    <mergeCell ref="F64:N65"/>
    <mergeCell ref="E66:E67"/>
    <mergeCell ref="F66:N67"/>
    <mergeCell ref="E56:E57"/>
    <mergeCell ref="F56:N57"/>
    <mergeCell ref="E58:E59"/>
    <mergeCell ref="F58:N59"/>
    <mergeCell ref="E60:E61"/>
    <mergeCell ref="F60:N61"/>
    <mergeCell ref="E62:E63"/>
    <mergeCell ref="F62:N63"/>
    <mergeCell ref="U36:U37"/>
    <mergeCell ref="V36:AD37"/>
    <mergeCell ref="A48:D51"/>
    <mergeCell ref="A40:D43"/>
    <mergeCell ref="E48:E49"/>
    <mergeCell ref="F48:N49"/>
    <mergeCell ref="E40:E41"/>
    <mergeCell ref="F40:N41"/>
    <mergeCell ref="E28:J29"/>
    <mergeCell ref="K28:X29"/>
    <mergeCell ref="E38:E39"/>
    <mergeCell ref="F38:N39"/>
    <mergeCell ref="E34:N35"/>
    <mergeCell ref="E30:J31"/>
    <mergeCell ref="O38:Q39"/>
    <mergeCell ref="F32:X33"/>
    <mergeCell ref="V50:AD51"/>
    <mergeCell ref="U38:U39"/>
    <mergeCell ref="V38:AD39"/>
    <mergeCell ref="U40:U41"/>
    <mergeCell ref="V40:AD41"/>
    <mergeCell ref="E42:E43"/>
    <mergeCell ref="F42:N43"/>
    <mergeCell ref="E44:E45"/>
    <mergeCell ref="F44:N45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T3:AA4"/>
    <mergeCell ref="S6:Y7"/>
    <mergeCell ref="K18:X19"/>
    <mergeCell ref="E18:J19"/>
    <mergeCell ref="A14:F15"/>
    <mergeCell ref="G14:H15"/>
    <mergeCell ref="Y18:AC19"/>
    <mergeCell ref="A16:D17"/>
    <mergeCell ref="A18:D19"/>
    <mergeCell ref="K16:X17"/>
    <mergeCell ref="N14:P15"/>
    <mergeCell ref="Q14:R15"/>
    <mergeCell ref="S14:W15"/>
    <mergeCell ref="A20:D21"/>
    <mergeCell ref="E20:J21"/>
    <mergeCell ref="AD22:AJ23"/>
    <mergeCell ref="A22:D23"/>
    <mergeCell ref="Y22:AC23"/>
    <mergeCell ref="A24:D25"/>
    <mergeCell ref="E24:J25"/>
    <mergeCell ref="AD24:AJ25"/>
    <mergeCell ref="K24:X25"/>
    <mergeCell ref="K22:X23"/>
    <mergeCell ref="AD20:AJ21"/>
    <mergeCell ref="O34:Q35"/>
    <mergeCell ref="R34:T35"/>
    <mergeCell ref="Y26:AC27"/>
    <mergeCell ref="Y30:AC31"/>
    <mergeCell ref="A28:D29"/>
    <mergeCell ref="A26:D27"/>
    <mergeCell ref="A30:D31"/>
    <mergeCell ref="A32:C33"/>
    <mergeCell ref="AD30:AJ31"/>
    <mergeCell ref="K26:X27"/>
    <mergeCell ref="K30:X31"/>
    <mergeCell ref="AD26:AJ27"/>
    <mergeCell ref="AD28:AJ29"/>
    <mergeCell ref="Y28:AC29"/>
    <mergeCell ref="E26:J27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U34:AD35"/>
    <mergeCell ref="AE44:AG45"/>
    <mergeCell ref="AH44:AJ45"/>
    <mergeCell ref="AE38:AG39"/>
    <mergeCell ref="AH38:AJ39"/>
    <mergeCell ref="AE40:AG41"/>
    <mergeCell ref="U42:U43"/>
    <mergeCell ref="V42:AD43"/>
    <mergeCell ref="AE42:AG43"/>
    <mergeCell ref="AE48:AG49"/>
    <mergeCell ref="AH48:AJ49"/>
    <mergeCell ref="U44:U45"/>
    <mergeCell ref="V44:AD45"/>
    <mergeCell ref="AE46:AG47"/>
    <mergeCell ref="R38:T39"/>
    <mergeCell ref="O56:Q57"/>
    <mergeCell ref="A36:D39"/>
    <mergeCell ref="O36:Q37"/>
    <mergeCell ref="R36:T37"/>
    <mergeCell ref="O50:Q51"/>
    <mergeCell ref="R50:T51"/>
    <mergeCell ref="E52:E53"/>
    <mergeCell ref="F52:N53"/>
    <mergeCell ref="O44:Q45"/>
    <mergeCell ref="R44:T45"/>
    <mergeCell ref="O40:Q41"/>
    <mergeCell ref="R40:T41"/>
    <mergeCell ref="E46:E47"/>
    <mergeCell ref="F46:N47"/>
    <mergeCell ref="O46:Q47"/>
    <mergeCell ref="R42:T43"/>
    <mergeCell ref="O48:Q49"/>
    <mergeCell ref="R48:T49"/>
    <mergeCell ref="O54:Q55"/>
    <mergeCell ref="R54:T55"/>
    <mergeCell ref="A56:D59"/>
    <mergeCell ref="A52:D55"/>
    <mergeCell ref="A44:D47"/>
    <mergeCell ref="AE50:AG51"/>
    <mergeCell ref="AH50:AJ51"/>
    <mergeCell ref="R46:T47"/>
    <mergeCell ref="R52:T53"/>
    <mergeCell ref="AE52:AG53"/>
    <mergeCell ref="O52:Q53"/>
    <mergeCell ref="AH52:AJ53"/>
    <mergeCell ref="U46:U47"/>
    <mergeCell ref="V46:AD47"/>
    <mergeCell ref="AH46:AJ47"/>
    <mergeCell ref="AE54:AG55"/>
    <mergeCell ref="AH54:AJ55"/>
    <mergeCell ref="R56:T57"/>
    <mergeCell ref="AE56:AG57"/>
    <mergeCell ref="AH56:AJ57"/>
    <mergeCell ref="U56:U57"/>
    <mergeCell ref="V56:AD57"/>
    <mergeCell ref="O58:Q59"/>
    <mergeCell ref="R58:T59"/>
    <mergeCell ref="AE58:AG59"/>
    <mergeCell ref="AH58:AJ59"/>
    <mergeCell ref="U58:U59"/>
    <mergeCell ref="V58:AD59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V64:AD65"/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V66:AD67"/>
    <mergeCell ref="B75:AJ7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97"/>
  <sheetViews>
    <sheetView workbookViewId="0"/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152</v>
      </c>
      <c r="D3" s="342"/>
      <c r="E3" s="342"/>
      <c r="F3" s="342"/>
      <c r="H3" s="345" t="s">
        <v>40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x14ac:dyDescent="0.15">
      <c r="A6" s="330" t="s">
        <v>81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430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5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85" t="s">
        <v>153</v>
      </c>
      <c r="B14" s="385"/>
      <c r="C14" s="385"/>
      <c r="D14" s="385"/>
      <c r="E14" s="385"/>
      <c r="F14" s="385"/>
      <c r="G14" s="409"/>
      <c r="H14" s="411"/>
      <c r="I14" s="385" t="s">
        <v>154</v>
      </c>
      <c r="J14" s="385"/>
      <c r="K14" s="385"/>
      <c r="L14" s="17"/>
      <c r="M14" s="17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17"/>
      <c r="Y14" s="17"/>
      <c r="Z14" s="410"/>
      <c r="AA14" s="410"/>
      <c r="AB14" s="410"/>
      <c r="AC14" s="410"/>
      <c r="AD14" s="410"/>
      <c r="AE14" s="410"/>
      <c r="AF14" s="410"/>
      <c r="AG14" s="410"/>
    </row>
    <row r="15" spans="1:36" ht="10.5" customHeight="1" thickBot="1" x14ac:dyDescent="0.2">
      <c r="A15" s="352"/>
      <c r="B15" s="352"/>
      <c r="C15" s="352"/>
      <c r="D15" s="352"/>
      <c r="E15" s="352"/>
      <c r="F15" s="352"/>
      <c r="G15" s="368"/>
      <c r="H15" s="369"/>
      <c r="I15" s="352"/>
      <c r="J15" s="352"/>
      <c r="K15" s="352"/>
      <c r="L15" s="18"/>
      <c r="M15" s="18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18"/>
      <c r="Y15" s="18"/>
      <c r="Z15" s="365"/>
      <c r="AA15" s="365"/>
      <c r="AB15" s="365"/>
      <c r="AC15" s="365"/>
      <c r="AD15" s="365"/>
      <c r="AE15" s="365"/>
      <c r="AF15" s="365"/>
      <c r="AG15" s="365"/>
    </row>
    <row r="16" spans="1:36" ht="12" customHeight="1" x14ac:dyDescent="0.15">
      <c r="A16" s="325" t="s">
        <v>22</v>
      </c>
      <c r="B16" s="326"/>
      <c r="C16" s="326"/>
      <c r="D16" s="326"/>
      <c r="E16" s="326" t="s">
        <v>41</v>
      </c>
      <c r="F16" s="326"/>
      <c r="G16" s="326"/>
      <c r="H16" s="326"/>
      <c r="I16" s="326"/>
      <c r="J16" s="326"/>
      <c r="K16" s="326" t="s">
        <v>23</v>
      </c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 t="s">
        <v>24</v>
      </c>
      <c r="Z16" s="326"/>
      <c r="AA16" s="326"/>
      <c r="AB16" s="326"/>
      <c r="AC16" s="326"/>
      <c r="AD16" s="326" t="s">
        <v>13</v>
      </c>
      <c r="AE16" s="326"/>
      <c r="AF16" s="326"/>
      <c r="AG16" s="326"/>
      <c r="AH16" s="326"/>
      <c r="AI16" s="326"/>
      <c r="AJ16" s="353"/>
    </row>
    <row r="17" spans="1:36" ht="12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2" customHeight="1" x14ac:dyDescent="0.15">
      <c r="A18" s="318">
        <v>1</v>
      </c>
      <c r="B18" s="316"/>
      <c r="C18" s="316"/>
      <c r="D18" s="316"/>
      <c r="E18" s="316" t="s">
        <v>42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2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2" customHeight="1" x14ac:dyDescent="0.15">
      <c r="A20" s="318">
        <v>2</v>
      </c>
      <c r="B20" s="316"/>
      <c r="C20" s="316"/>
      <c r="D20" s="316"/>
      <c r="E20" s="316" t="s">
        <v>43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2" customHeight="1" x14ac:dyDescent="0.15">
      <c r="A22" s="318">
        <v>3</v>
      </c>
      <c r="B22" s="316"/>
      <c r="C22" s="316"/>
      <c r="D22" s="316"/>
      <c r="E22" s="316" t="s">
        <v>44</v>
      </c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2" customHeight="1" x14ac:dyDescent="0.15">
      <c r="A24" s="318">
        <v>4</v>
      </c>
      <c r="B24" s="316"/>
      <c r="C24" s="316"/>
      <c r="D24" s="316"/>
      <c r="E24" s="316" t="s">
        <v>45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2" customHeight="1" thickBot="1" x14ac:dyDescent="0.2">
      <c r="A25" s="324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29"/>
    </row>
    <row r="26" spans="1:36" ht="9.75" customHeight="1" x14ac:dyDescent="0.15">
      <c r="A26" s="317" t="s">
        <v>28</v>
      </c>
      <c r="B26" s="317"/>
      <c r="C26" s="317"/>
      <c r="F26" s="317" t="s">
        <v>424</v>
      </c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</row>
    <row r="27" spans="1:36" ht="9.75" customHeight="1" thickBot="1" x14ac:dyDescent="0.2">
      <c r="A27" s="317"/>
      <c r="B27" s="317"/>
      <c r="C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</row>
    <row r="28" spans="1:36" ht="12" customHeight="1" x14ac:dyDescent="0.15">
      <c r="A28" s="325" t="s">
        <v>46</v>
      </c>
      <c r="B28" s="326"/>
      <c r="C28" s="326"/>
      <c r="D28" s="326"/>
      <c r="E28" s="326" t="s">
        <v>39</v>
      </c>
      <c r="F28" s="326"/>
      <c r="G28" s="326"/>
      <c r="H28" s="326"/>
      <c r="I28" s="326"/>
      <c r="J28" s="326"/>
      <c r="K28" s="326"/>
      <c r="L28" s="326"/>
      <c r="M28" s="326"/>
      <c r="N28" s="326"/>
      <c r="O28" s="326" t="s">
        <v>4</v>
      </c>
      <c r="P28" s="326"/>
      <c r="Q28" s="326"/>
      <c r="R28" s="326" t="s">
        <v>25</v>
      </c>
      <c r="S28" s="326"/>
      <c r="T28" s="420"/>
      <c r="U28" s="418" t="s">
        <v>39</v>
      </c>
      <c r="V28" s="326"/>
      <c r="W28" s="326"/>
      <c r="X28" s="326"/>
      <c r="Y28" s="326"/>
      <c r="Z28" s="326"/>
      <c r="AA28" s="326"/>
      <c r="AB28" s="326"/>
      <c r="AC28" s="326"/>
      <c r="AD28" s="326"/>
      <c r="AE28" s="326" t="s">
        <v>4</v>
      </c>
      <c r="AF28" s="326"/>
      <c r="AG28" s="326"/>
      <c r="AH28" s="326" t="s">
        <v>25</v>
      </c>
      <c r="AI28" s="326"/>
      <c r="AJ28" s="353"/>
    </row>
    <row r="29" spans="1:36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413"/>
      <c r="U29" s="419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2" customHeight="1" x14ac:dyDescent="0.15">
      <c r="A30" s="318" t="s">
        <v>101</v>
      </c>
      <c r="B30" s="316"/>
      <c r="C30" s="316"/>
      <c r="D30" s="316"/>
      <c r="E30" s="378">
        <v>1</v>
      </c>
      <c r="F30" s="379"/>
      <c r="G30" s="379"/>
      <c r="H30" s="379"/>
      <c r="I30" s="379"/>
      <c r="J30" s="379"/>
      <c r="K30" s="379"/>
      <c r="L30" s="379"/>
      <c r="M30" s="379"/>
      <c r="N30" s="380"/>
      <c r="O30" s="316"/>
      <c r="P30" s="316"/>
      <c r="Q30" s="316"/>
      <c r="R30" s="316"/>
      <c r="S30" s="316"/>
      <c r="T30" s="413"/>
      <c r="U30" s="415">
        <v>2</v>
      </c>
      <c r="V30" s="379"/>
      <c r="W30" s="379"/>
      <c r="X30" s="379"/>
      <c r="Y30" s="379"/>
      <c r="Z30" s="379"/>
      <c r="AA30" s="379"/>
      <c r="AB30" s="379"/>
      <c r="AC30" s="379"/>
      <c r="AD30" s="380"/>
      <c r="AE30" s="316"/>
      <c r="AF30" s="316"/>
      <c r="AG30" s="316"/>
      <c r="AH30" s="316"/>
      <c r="AI30" s="316"/>
      <c r="AJ30" s="328"/>
    </row>
    <row r="31" spans="1:36" ht="12" customHeight="1" x14ac:dyDescent="0.15">
      <c r="A31" s="318"/>
      <c r="B31" s="316"/>
      <c r="C31" s="316"/>
      <c r="D31" s="316"/>
      <c r="E31" s="381"/>
      <c r="F31" s="382"/>
      <c r="G31" s="382"/>
      <c r="H31" s="382"/>
      <c r="I31" s="382"/>
      <c r="J31" s="382"/>
      <c r="K31" s="382"/>
      <c r="L31" s="382"/>
      <c r="M31" s="382"/>
      <c r="N31" s="383"/>
      <c r="O31" s="316"/>
      <c r="P31" s="316"/>
      <c r="Q31" s="316"/>
      <c r="R31" s="316"/>
      <c r="S31" s="316"/>
      <c r="T31" s="413"/>
      <c r="U31" s="417"/>
      <c r="V31" s="382"/>
      <c r="W31" s="382"/>
      <c r="X31" s="382"/>
      <c r="Y31" s="382"/>
      <c r="Z31" s="382"/>
      <c r="AA31" s="382"/>
      <c r="AB31" s="382"/>
      <c r="AC31" s="382"/>
      <c r="AD31" s="383"/>
      <c r="AE31" s="316"/>
      <c r="AF31" s="316"/>
      <c r="AG31" s="316"/>
      <c r="AH31" s="316"/>
      <c r="AI31" s="316"/>
      <c r="AJ31" s="328"/>
    </row>
    <row r="32" spans="1:36" ht="12" customHeight="1" x14ac:dyDescent="0.15">
      <c r="A32" s="318"/>
      <c r="B32" s="316"/>
      <c r="C32" s="316"/>
      <c r="D32" s="316"/>
      <c r="E32" s="378">
        <v>3</v>
      </c>
      <c r="F32" s="379"/>
      <c r="G32" s="379"/>
      <c r="H32" s="379"/>
      <c r="I32" s="379"/>
      <c r="J32" s="379"/>
      <c r="K32" s="379"/>
      <c r="L32" s="379"/>
      <c r="M32" s="379"/>
      <c r="N32" s="380"/>
      <c r="O32" s="316"/>
      <c r="P32" s="316"/>
      <c r="Q32" s="316"/>
      <c r="R32" s="316"/>
      <c r="S32" s="316"/>
      <c r="T32" s="413"/>
      <c r="U32" s="415">
        <v>4</v>
      </c>
      <c r="V32" s="379"/>
      <c r="W32" s="379"/>
      <c r="X32" s="379"/>
      <c r="Y32" s="379"/>
      <c r="Z32" s="379"/>
      <c r="AA32" s="379"/>
      <c r="AB32" s="379"/>
      <c r="AC32" s="379"/>
      <c r="AD32" s="380"/>
      <c r="AE32" s="316"/>
      <c r="AF32" s="316"/>
      <c r="AG32" s="316"/>
      <c r="AH32" s="316"/>
      <c r="AI32" s="316"/>
      <c r="AJ32" s="328"/>
    </row>
    <row r="33" spans="1:36" ht="12" customHeight="1" x14ac:dyDescent="0.15">
      <c r="A33" s="318"/>
      <c r="B33" s="316"/>
      <c r="C33" s="316"/>
      <c r="D33" s="316"/>
      <c r="E33" s="381"/>
      <c r="F33" s="382"/>
      <c r="G33" s="382"/>
      <c r="H33" s="382"/>
      <c r="I33" s="382"/>
      <c r="J33" s="382"/>
      <c r="K33" s="382"/>
      <c r="L33" s="382"/>
      <c r="M33" s="382"/>
      <c r="N33" s="383"/>
      <c r="O33" s="316"/>
      <c r="P33" s="316"/>
      <c r="Q33" s="316"/>
      <c r="R33" s="316"/>
      <c r="S33" s="316"/>
      <c r="T33" s="413"/>
      <c r="U33" s="417"/>
      <c r="V33" s="382"/>
      <c r="W33" s="382"/>
      <c r="X33" s="382"/>
      <c r="Y33" s="382"/>
      <c r="Z33" s="382"/>
      <c r="AA33" s="382"/>
      <c r="AB33" s="382"/>
      <c r="AC33" s="382"/>
      <c r="AD33" s="383"/>
      <c r="AE33" s="316"/>
      <c r="AF33" s="316"/>
      <c r="AG33" s="316"/>
      <c r="AH33" s="316"/>
      <c r="AI33" s="316"/>
      <c r="AJ33" s="328"/>
    </row>
    <row r="34" spans="1:36" ht="12" customHeight="1" x14ac:dyDescent="0.15">
      <c r="A34" s="318" t="s">
        <v>47</v>
      </c>
      <c r="B34" s="316"/>
      <c r="C34" s="316"/>
      <c r="D34" s="316"/>
      <c r="E34" s="378">
        <v>1</v>
      </c>
      <c r="F34" s="379"/>
      <c r="G34" s="379"/>
      <c r="H34" s="379"/>
      <c r="I34" s="379"/>
      <c r="J34" s="379"/>
      <c r="K34" s="379"/>
      <c r="L34" s="379"/>
      <c r="M34" s="379"/>
      <c r="N34" s="380"/>
      <c r="O34" s="316"/>
      <c r="P34" s="316"/>
      <c r="Q34" s="316"/>
      <c r="R34" s="316"/>
      <c r="S34" s="316"/>
      <c r="T34" s="413"/>
      <c r="U34" s="415">
        <v>2</v>
      </c>
      <c r="V34" s="379"/>
      <c r="W34" s="379"/>
      <c r="X34" s="379"/>
      <c r="Y34" s="379"/>
      <c r="Z34" s="379"/>
      <c r="AA34" s="379"/>
      <c r="AB34" s="379"/>
      <c r="AC34" s="379"/>
      <c r="AD34" s="380"/>
      <c r="AE34" s="316"/>
      <c r="AF34" s="316"/>
      <c r="AG34" s="316"/>
      <c r="AH34" s="316"/>
      <c r="AI34" s="316"/>
      <c r="AJ34" s="328"/>
    </row>
    <row r="35" spans="1:36" ht="12" customHeight="1" x14ac:dyDescent="0.15">
      <c r="A35" s="318"/>
      <c r="B35" s="316"/>
      <c r="C35" s="316"/>
      <c r="D35" s="316"/>
      <c r="E35" s="381"/>
      <c r="F35" s="382"/>
      <c r="G35" s="382"/>
      <c r="H35" s="382"/>
      <c r="I35" s="382"/>
      <c r="J35" s="382"/>
      <c r="K35" s="382"/>
      <c r="L35" s="382"/>
      <c r="M35" s="382"/>
      <c r="N35" s="383"/>
      <c r="O35" s="316"/>
      <c r="P35" s="316"/>
      <c r="Q35" s="316"/>
      <c r="R35" s="316"/>
      <c r="S35" s="316"/>
      <c r="T35" s="413"/>
      <c r="U35" s="417"/>
      <c r="V35" s="382"/>
      <c r="W35" s="382"/>
      <c r="X35" s="382"/>
      <c r="Y35" s="382"/>
      <c r="Z35" s="382"/>
      <c r="AA35" s="382"/>
      <c r="AB35" s="382"/>
      <c r="AC35" s="382"/>
      <c r="AD35" s="383"/>
      <c r="AE35" s="316"/>
      <c r="AF35" s="316"/>
      <c r="AG35" s="316"/>
      <c r="AH35" s="316"/>
      <c r="AI35" s="316"/>
      <c r="AJ35" s="328"/>
    </row>
    <row r="36" spans="1:36" ht="12" customHeight="1" x14ac:dyDescent="0.15">
      <c r="A36" s="318"/>
      <c r="B36" s="316"/>
      <c r="C36" s="316"/>
      <c r="D36" s="316"/>
      <c r="E36" s="378">
        <v>3</v>
      </c>
      <c r="F36" s="379"/>
      <c r="G36" s="379"/>
      <c r="H36" s="379"/>
      <c r="I36" s="379"/>
      <c r="J36" s="379"/>
      <c r="K36" s="379"/>
      <c r="L36" s="379"/>
      <c r="M36" s="379"/>
      <c r="N36" s="380"/>
      <c r="O36" s="316"/>
      <c r="P36" s="316"/>
      <c r="Q36" s="316"/>
      <c r="R36" s="316"/>
      <c r="S36" s="316"/>
      <c r="T36" s="413"/>
      <c r="U36" s="415">
        <v>4</v>
      </c>
      <c r="V36" s="379"/>
      <c r="W36" s="379"/>
      <c r="X36" s="379"/>
      <c r="Y36" s="379"/>
      <c r="Z36" s="379"/>
      <c r="AA36" s="379"/>
      <c r="AB36" s="379"/>
      <c r="AC36" s="379"/>
      <c r="AD36" s="380"/>
      <c r="AE36" s="316"/>
      <c r="AF36" s="316"/>
      <c r="AG36" s="316"/>
      <c r="AH36" s="316"/>
      <c r="AI36" s="316"/>
      <c r="AJ36" s="328"/>
    </row>
    <row r="37" spans="1:36" ht="12" customHeight="1" x14ac:dyDescent="0.15">
      <c r="A37" s="318"/>
      <c r="B37" s="316"/>
      <c r="C37" s="316"/>
      <c r="D37" s="316"/>
      <c r="E37" s="381"/>
      <c r="F37" s="382"/>
      <c r="G37" s="382"/>
      <c r="H37" s="382"/>
      <c r="I37" s="382"/>
      <c r="J37" s="382"/>
      <c r="K37" s="382"/>
      <c r="L37" s="382"/>
      <c r="M37" s="382"/>
      <c r="N37" s="383"/>
      <c r="O37" s="316"/>
      <c r="P37" s="316"/>
      <c r="Q37" s="316"/>
      <c r="R37" s="316"/>
      <c r="S37" s="316"/>
      <c r="T37" s="413"/>
      <c r="U37" s="417"/>
      <c r="V37" s="382"/>
      <c r="W37" s="382"/>
      <c r="X37" s="382"/>
      <c r="Y37" s="382"/>
      <c r="Z37" s="382"/>
      <c r="AA37" s="382"/>
      <c r="AB37" s="382"/>
      <c r="AC37" s="382"/>
      <c r="AD37" s="383"/>
      <c r="AE37" s="316"/>
      <c r="AF37" s="316"/>
      <c r="AG37" s="316"/>
      <c r="AH37" s="316"/>
      <c r="AI37" s="316"/>
      <c r="AJ37" s="328"/>
    </row>
    <row r="38" spans="1:36" ht="12" customHeight="1" x14ac:dyDescent="0.15">
      <c r="A38" s="318" t="s">
        <v>48</v>
      </c>
      <c r="B38" s="316"/>
      <c r="C38" s="316"/>
      <c r="D38" s="316"/>
      <c r="E38" s="378">
        <v>1</v>
      </c>
      <c r="F38" s="379"/>
      <c r="G38" s="379"/>
      <c r="H38" s="379"/>
      <c r="I38" s="379"/>
      <c r="J38" s="379"/>
      <c r="K38" s="379"/>
      <c r="L38" s="379"/>
      <c r="M38" s="379"/>
      <c r="N38" s="380"/>
      <c r="O38" s="316"/>
      <c r="P38" s="316"/>
      <c r="Q38" s="316"/>
      <c r="R38" s="316"/>
      <c r="S38" s="316"/>
      <c r="T38" s="413"/>
      <c r="U38" s="415">
        <v>2</v>
      </c>
      <c r="V38" s="379"/>
      <c r="W38" s="379"/>
      <c r="X38" s="379"/>
      <c r="Y38" s="379"/>
      <c r="Z38" s="379"/>
      <c r="AA38" s="379"/>
      <c r="AB38" s="379"/>
      <c r="AC38" s="379"/>
      <c r="AD38" s="380"/>
      <c r="AE38" s="316"/>
      <c r="AF38" s="316"/>
      <c r="AG38" s="316"/>
      <c r="AH38" s="316"/>
      <c r="AI38" s="316"/>
      <c r="AJ38" s="328"/>
    </row>
    <row r="39" spans="1:36" ht="12" customHeight="1" x14ac:dyDescent="0.15">
      <c r="A39" s="318"/>
      <c r="B39" s="316"/>
      <c r="C39" s="316"/>
      <c r="D39" s="316"/>
      <c r="E39" s="381"/>
      <c r="F39" s="382"/>
      <c r="G39" s="382"/>
      <c r="H39" s="382"/>
      <c r="I39" s="382"/>
      <c r="J39" s="382"/>
      <c r="K39" s="382"/>
      <c r="L39" s="382"/>
      <c r="M39" s="382"/>
      <c r="N39" s="383"/>
      <c r="O39" s="316"/>
      <c r="P39" s="316"/>
      <c r="Q39" s="316"/>
      <c r="R39" s="316"/>
      <c r="S39" s="316"/>
      <c r="T39" s="413"/>
      <c r="U39" s="417"/>
      <c r="V39" s="382"/>
      <c r="W39" s="382"/>
      <c r="X39" s="382"/>
      <c r="Y39" s="382"/>
      <c r="Z39" s="382"/>
      <c r="AA39" s="382"/>
      <c r="AB39" s="382"/>
      <c r="AC39" s="382"/>
      <c r="AD39" s="383"/>
      <c r="AE39" s="316"/>
      <c r="AF39" s="316"/>
      <c r="AG39" s="316"/>
      <c r="AH39" s="316"/>
      <c r="AI39" s="316"/>
      <c r="AJ39" s="328"/>
    </row>
    <row r="40" spans="1:36" ht="12" customHeight="1" x14ac:dyDescent="0.15">
      <c r="A40" s="318"/>
      <c r="B40" s="316"/>
      <c r="C40" s="316"/>
      <c r="D40" s="316"/>
      <c r="E40" s="378">
        <v>3</v>
      </c>
      <c r="F40" s="379"/>
      <c r="G40" s="379"/>
      <c r="H40" s="379"/>
      <c r="I40" s="379"/>
      <c r="J40" s="379"/>
      <c r="K40" s="379"/>
      <c r="L40" s="379"/>
      <c r="M40" s="379"/>
      <c r="N40" s="380"/>
      <c r="O40" s="316"/>
      <c r="P40" s="316"/>
      <c r="Q40" s="316"/>
      <c r="R40" s="316"/>
      <c r="S40" s="316"/>
      <c r="T40" s="413"/>
      <c r="U40" s="415">
        <v>4</v>
      </c>
      <c r="V40" s="379"/>
      <c r="W40" s="379"/>
      <c r="X40" s="379"/>
      <c r="Y40" s="379"/>
      <c r="Z40" s="379"/>
      <c r="AA40" s="379"/>
      <c r="AB40" s="379"/>
      <c r="AC40" s="379"/>
      <c r="AD40" s="380"/>
      <c r="AE40" s="316"/>
      <c r="AF40" s="316"/>
      <c r="AG40" s="316"/>
      <c r="AH40" s="316"/>
      <c r="AI40" s="316"/>
      <c r="AJ40" s="328"/>
    </row>
    <row r="41" spans="1:36" ht="12" customHeight="1" x14ac:dyDescent="0.15">
      <c r="A41" s="318"/>
      <c r="B41" s="316"/>
      <c r="C41" s="316"/>
      <c r="D41" s="316"/>
      <c r="E41" s="381"/>
      <c r="F41" s="382"/>
      <c r="G41" s="382"/>
      <c r="H41" s="382"/>
      <c r="I41" s="382"/>
      <c r="J41" s="382"/>
      <c r="K41" s="382"/>
      <c r="L41" s="382"/>
      <c r="M41" s="382"/>
      <c r="N41" s="383"/>
      <c r="O41" s="316"/>
      <c r="P41" s="316"/>
      <c r="Q41" s="316"/>
      <c r="R41" s="316"/>
      <c r="S41" s="316"/>
      <c r="T41" s="413"/>
      <c r="U41" s="417"/>
      <c r="V41" s="382"/>
      <c r="W41" s="382"/>
      <c r="X41" s="382"/>
      <c r="Y41" s="382"/>
      <c r="Z41" s="382"/>
      <c r="AA41" s="382"/>
      <c r="AB41" s="382"/>
      <c r="AC41" s="382"/>
      <c r="AD41" s="383"/>
      <c r="AE41" s="316"/>
      <c r="AF41" s="316"/>
      <c r="AG41" s="316"/>
      <c r="AH41" s="316"/>
      <c r="AI41" s="316"/>
      <c r="AJ41" s="328"/>
    </row>
    <row r="42" spans="1:36" ht="12" customHeight="1" x14ac:dyDescent="0.15">
      <c r="A42" s="318" t="s">
        <v>49</v>
      </c>
      <c r="B42" s="316"/>
      <c r="C42" s="316"/>
      <c r="D42" s="316"/>
      <c r="E42" s="378">
        <v>1</v>
      </c>
      <c r="F42" s="379"/>
      <c r="G42" s="379"/>
      <c r="H42" s="379"/>
      <c r="I42" s="379"/>
      <c r="J42" s="379"/>
      <c r="K42" s="379"/>
      <c r="L42" s="379"/>
      <c r="M42" s="379"/>
      <c r="N42" s="380"/>
      <c r="O42" s="316"/>
      <c r="P42" s="316"/>
      <c r="Q42" s="316"/>
      <c r="R42" s="316"/>
      <c r="S42" s="316"/>
      <c r="T42" s="413"/>
      <c r="U42" s="415">
        <v>2</v>
      </c>
      <c r="V42" s="379"/>
      <c r="W42" s="379"/>
      <c r="X42" s="379"/>
      <c r="Y42" s="379"/>
      <c r="Z42" s="379"/>
      <c r="AA42" s="379"/>
      <c r="AB42" s="379"/>
      <c r="AC42" s="379"/>
      <c r="AD42" s="380"/>
      <c r="AE42" s="316"/>
      <c r="AF42" s="316"/>
      <c r="AG42" s="316"/>
      <c r="AH42" s="316"/>
      <c r="AI42" s="316"/>
      <c r="AJ42" s="328"/>
    </row>
    <row r="43" spans="1:36" ht="12" customHeight="1" x14ac:dyDescent="0.15">
      <c r="A43" s="318"/>
      <c r="B43" s="316"/>
      <c r="C43" s="316"/>
      <c r="D43" s="316"/>
      <c r="E43" s="381"/>
      <c r="F43" s="382"/>
      <c r="G43" s="382"/>
      <c r="H43" s="382"/>
      <c r="I43" s="382"/>
      <c r="J43" s="382"/>
      <c r="K43" s="382"/>
      <c r="L43" s="382"/>
      <c r="M43" s="382"/>
      <c r="N43" s="383"/>
      <c r="O43" s="316"/>
      <c r="P43" s="316"/>
      <c r="Q43" s="316"/>
      <c r="R43" s="316"/>
      <c r="S43" s="316"/>
      <c r="T43" s="413"/>
      <c r="U43" s="417"/>
      <c r="V43" s="382"/>
      <c r="W43" s="382"/>
      <c r="X43" s="382"/>
      <c r="Y43" s="382"/>
      <c r="Z43" s="382"/>
      <c r="AA43" s="382"/>
      <c r="AB43" s="382"/>
      <c r="AC43" s="382"/>
      <c r="AD43" s="383"/>
      <c r="AE43" s="316"/>
      <c r="AF43" s="316"/>
      <c r="AG43" s="316"/>
      <c r="AH43" s="316"/>
      <c r="AI43" s="316"/>
      <c r="AJ43" s="328"/>
    </row>
    <row r="44" spans="1:36" ht="12" customHeight="1" x14ac:dyDescent="0.15">
      <c r="A44" s="318"/>
      <c r="B44" s="316"/>
      <c r="C44" s="316"/>
      <c r="D44" s="316"/>
      <c r="E44" s="378">
        <v>3</v>
      </c>
      <c r="F44" s="379"/>
      <c r="G44" s="379"/>
      <c r="H44" s="379"/>
      <c r="I44" s="379"/>
      <c r="J44" s="379"/>
      <c r="K44" s="379"/>
      <c r="L44" s="379"/>
      <c r="M44" s="379"/>
      <c r="N44" s="380"/>
      <c r="O44" s="316"/>
      <c r="P44" s="316"/>
      <c r="Q44" s="316"/>
      <c r="R44" s="316"/>
      <c r="S44" s="316"/>
      <c r="T44" s="413"/>
      <c r="U44" s="415">
        <v>4</v>
      </c>
      <c r="V44" s="379"/>
      <c r="W44" s="379"/>
      <c r="X44" s="379"/>
      <c r="Y44" s="379"/>
      <c r="Z44" s="379"/>
      <c r="AA44" s="379"/>
      <c r="AB44" s="379"/>
      <c r="AC44" s="379"/>
      <c r="AD44" s="380"/>
      <c r="AE44" s="316"/>
      <c r="AF44" s="316"/>
      <c r="AG44" s="316"/>
      <c r="AH44" s="316"/>
      <c r="AI44" s="316"/>
      <c r="AJ44" s="328"/>
    </row>
    <row r="45" spans="1:36" ht="12" customHeight="1" x14ac:dyDescent="0.15">
      <c r="A45" s="318"/>
      <c r="B45" s="316"/>
      <c r="C45" s="316"/>
      <c r="D45" s="316"/>
      <c r="E45" s="381"/>
      <c r="F45" s="382"/>
      <c r="G45" s="382"/>
      <c r="H45" s="382"/>
      <c r="I45" s="382"/>
      <c r="J45" s="382"/>
      <c r="K45" s="382"/>
      <c r="L45" s="382"/>
      <c r="M45" s="382"/>
      <c r="N45" s="383"/>
      <c r="O45" s="316"/>
      <c r="P45" s="316"/>
      <c r="Q45" s="316"/>
      <c r="R45" s="316"/>
      <c r="S45" s="316"/>
      <c r="T45" s="413"/>
      <c r="U45" s="417"/>
      <c r="V45" s="382"/>
      <c r="W45" s="382"/>
      <c r="X45" s="382"/>
      <c r="Y45" s="382"/>
      <c r="Z45" s="382"/>
      <c r="AA45" s="382"/>
      <c r="AB45" s="382"/>
      <c r="AC45" s="382"/>
      <c r="AD45" s="383"/>
      <c r="AE45" s="316"/>
      <c r="AF45" s="316"/>
      <c r="AG45" s="316"/>
      <c r="AH45" s="316"/>
      <c r="AI45" s="316"/>
      <c r="AJ45" s="328"/>
    </row>
    <row r="46" spans="1:36" ht="12" customHeight="1" x14ac:dyDescent="0.15">
      <c r="A46" s="318" t="s">
        <v>50</v>
      </c>
      <c r="B46" s="316"/>
      <c r="C46" s="316"/>
      <c r="D46" s="316"/>
      <c r="E46" s="378">
        <v>1</v>
      </c>
      <c r="F46" s="379"/>
      <c r="G46" s="379"/>
      <c r="H46" s="379"/>
      <c r="I46" s="379"/>
      <c r="J46" s="379"/>
      <c r="K46" s="379"/>
      <c r="L46" s="379"/>
      <c r="M46" s="379"/>
      <c r="N46" s="380"/>
      <c r="O46" s="316"/>
      <c r="P46" s="316"/>
      <c r="Q46" s="316"/>
      <c r="R46" s="316"/>
      <c r="S46" s="316"/>
      <c r="T46" s="413"/>
      <c r="U46" s="415">
        <v>2</v>
      </c>
      <c r="V46" s="379"/>
      <c r="W46" s="379"/>
      <c r="X46" s="379"/>
      <c r="Y46" s="379"/>
      <c r="Z46" s="379"/>
      <c r="AA46" s="379"/>
      <c r="AB46" s="379"/>
      <c r="AC46" s="379"/>
      <c r="AD46" s="380"/>
      <c r="AE46" s="316"/>
      <c r="AF46" s="316"/>
      <c r="AG46" s="316"/>
      <c r="AH46" s="316"/>
      <c r="AI46" s="316"/>
      <c r="AJ46" s="328"/>
    </row>
    <row r="47" spans="1:36" ht="12" customHeight="1" x14ac:dyDescent="0.15">
      <c r="A47" s="318"/>
      <c r="B47" s="316"/>
      <c r="C47" s="316"/>
      <c r="D47" s="316"/>
      <c r="E47" s="381"/>
      <c r="F47" s="382"/>
      <c r="G47" s="382"/>
      <c r="H47" s="382"/>
      <c r="I47" s="382"/>
      <c r="J47" s="382"/>
      <c r="K47" s="382"/>
      <c r="L47" s="382"/>
      <c r="M47" s="382"/>
      <c r="N47" s="383"/>
      <c r="O47" s="316"/>
      <c r="P47" s="316"/>
      <c r="Q47" s="316"/>
      <c r="R47" s="316"/>
      <c r="S47" s="316"/>
      <c r="T47" s="413"/>
      <c r="U47" s="417"/>
      <c r="V47" s="382"/>
      <c r="W47" s="382"/>
      <c r="X47" s="382"/>
      <c r="Y47" s="382"/>
      <c r="Z47" s="382"/>
      <c r="AA47" s="382"/>
      <c r="AB47" s="382"/>
      <c r="AC47" s="382"/>
      <c r="AD47" s="383"/>
      <c r="AE47" s="316"/>
      <c r="AF47" s="316"/>
      <c r="AG47" s="316"/>
      <c r="AH47" s="316"/>
      <c r="AI47" s="316"/>
      <c r="AJ47" s="328"/>
    </row>
    <row r="48" spans="1:36" ht="12" customHeight="1" x14ac:dyDescent="0.15">
      <c r="A48" s="318"/>
      <c r="B48" s="316"/>
      <c r="C48" s="316"/>
      <c r="D48" s="316"/>
      <c r="E48" s="378">
        <v>3</v>
      </c>
      <c r="F48" s="379"/>
      <c r="G48" s="379"/>
      <c r="H48" s="379"/>
      <c r="I48" s="379"/>
      <c r="J48" s="379"/>
      <c r="K48" s="379"/>
      <c r="L48" s="379"/>
      <c r="M48" s="379"/>
      <c r="N48" s="380"/>
      <c r="O48" s="316"/>
      <c r="P48" s="316"/>
      <c r="Q48" s="316"/>
      <c r="R48" s="316"/>
      <c r="S48" s="316"/>
      <c r="T48" s="413"/>
      <c r="U48" s="415">
        <v>4</v>
      </c>
      <c r="V48" s="379"/>
      <c r="W48" s="379"/>
      <c r="X48" s="379"/>
      <c r="Y48" s="379"/>
      <c r="Z48" s="379"/>
      <c r="AA48" s="379"/>
      <c r="AB48" s="379"/>
      <c r="AC48" s="379"/>
      <c r="AD48" s="380"/>
      <c r="AE48" s="316"/>
      <c r="AF48" s="316"/>
      <c r="AG48" s="316"/>
      <c r="AH48" s="316"/>
      <c r="AI48" s="316"/>
      <c r="AJ48" s="328"/>
    </row>
    <row r="49" spans="1:36" ht="12" customHeight="1" x14ac:dyDescent="0.15">
      <c r="A49" s="318"/>
      <c r="B49" s="316"/>
      <c r="C49" s="316"/>
      <c r="D49" s="316"/>
      <c r="E49" s="381"/>
      <c r="F49" s="382"/>
      <c r="G49" s="382"/>
      <c r="H49" s="382"/>
      <c r="I49" s="382"/>
      <c r="J49" s="382"/>
      <c r="K49" s="382"/>
      <c r="L49" s="382"/>
      <c r="M49" s="382"/>
      <c r="N49" s="383"/>
      <c r="O49" s="316"/>
      <c r="P49" s="316"/>
      <c r="Q49" s="316"/>
      <c r="R49" s="316"/>
      <c r="S49" s="316"/>
      <c r="T49" s="413"/>
      <c r="U49" s="417"/>
      <c r="V49" s="382"/>
      <c r="W49" s="382"/>
      <c r="X49" s="382"/>
      <c r="Y49" s="382"/>
      <c r="Z49" s="382"/>
      <c r="AA49" s="382"/>
      <c r="AB49" s="382"/>
      <c r="AC49" s="382"/>
      <c r="AD49" s="383"/>
      <c r="AE49" s="316"/>
      <c r="AF49" s="316"/>
      <c r="AG49" s="316"/>
      <c r="AH49" s="316"/>
      <c r="AI49" s="316"/>
      <c r="AJ49" s="328"/>
    </row>
    <row r="50" spans="1:36" ht="12" customHeight="1" x14ac:dyDescent="0.15">
      <c r="A50" s="318" t="s">
        <v>51</v>
      </c>
      <c r="B50" s="316"/>
      <c r="C50" s="316"/>
      <c r="D50" s="316"/>
      <c r="E50" s="378">
        <v>1</v>
      </c>
      <c r="F50" s="379"/>
      <c r="G50" s="379"/>
      <c r="H50" s="379"/>
      <c r="I50" s="379"/>
      <c r="J50" s="379"/>
      <c r="K50" s="379"/>
      <c r="L50" s="379"/>
      <c r="M50" s="379"/>
      <c r="N50" s="380"/>
      <c r="O50" s="316"/>
      <c r="P50" s="316"/>
      <c r="Q50" s="316"/>
      <c r="R50" s="316"/>
      <c r="S50" s="316"/>
      <c r="T50" s="413"/>
      <c r="U50" s="415">
        <v>2</v>
      </c>
      <c r="V50" s="379"/>
      <c r="W50" s="379"/>
      <c r="X50" s="379"/>
      <c r="Y50" s="379"/>
      <c r="Z50" s="379"/>
      <c r="AA50" s="379"/>
      <c r="AB50" s="379"/>
      <c r="AC50" s="379"/>
      <c r="AD50" s="380"/>
      <c r="AE50" s="316"/>
      <c r="AF50" s="316"/>
      <c r="AG50" s="316"/>
      <c r="AH50" s="316"/>
      <c r="AI50" s="316"/>
      <c r="AJ50" s="328"/>
    </row>
    <row r="51" spans="1:36" ht="12" customHeight="1" x14ac:dyDescent="0.15">
      <c r="A51" s="318"/>
      <c r="B51" s="316"/>
      <c r="C51" s="316"/>
      <c r="D51" s="316"/>
      <c r="E51" s="381"/>
      <c r="F51" s="382"/>
      <c r="G51" s="382"/>
      <c r="H51" s="382"/>
      <c r="I51" s="382"/>
      <c r="J51" s="382"/>
      <c r="K51" s="382"/>
      <c r="L51" s="382"/>
      <c r="M51" s="382"/>
      <c r="N51" s="383"/>
      <c r="O51" s="316"/>
      <c r="P51" s="316"/>
      <c r="Q51" s="316"/>
      <c r="R51" s="316"/>
      <c r="S51" s="316"/>
      <c r="T51" s="413"/>
      <c r="U51" s="417"/>
      <c r="V51" s="382"/>
      <c r="W51" s="382"/>
      <c r="X51" s="382"/>
      <c r="Y51" s="382"/>
      <c r="Z51" s="382"/>
      <c r="AA51" s="382"/>
      <c r="AB51" s="382"/>
      <c r="AC51" s="382"/>
      <c r="AD51" s="383"/>
      <c r="AE51" s="316"/>
      <c r="AF51" s="316"/>
      <c r="AG51" s="316"/>
      <c r="AH51" s="316"/>
      <c r="AI51" s="316"/>
      <c r="AJ51" s="328"/>
    </row>
    <row r="52" spans="1:36" ht="12" customHeight="1" x14ac:dyDescent="0.15">
      <c r="A52" s="318"/>
      <c r="B52" s="316"/>
      <c r="C52" s="316"/>
      <c r="D52" s="316"/>
      <c r="E52" s="378">
        <v>3</v>
      </c>
      <c r="F52" s="379"/>
      <c r="G52" s="379"/>
      <c r="H52" s="379"/>
      <c r="I52" s="379"/>
      <c r="J52" s="379"/>
      <c r="K52" s="379"/>
      <c r="L52" s="379"/>
      <c r="M52" s="379"/>
      <c r="N52" s="380"/>
      <c r="O52" s="316"/>
      <c r="P52" s="316"/>
      <c r="Q52" s="316"/>
      <c r="R52" s="316"/>
      <c r="S52" s="316"/>
      <c r="T52" s="413"/>
      <c r="U52" s="415">
        <v>4</v>
      </c>
      <c r="V52" s="379"/>
      <c r="W52" s="379"/>
      <c r="X52" s="379"/>
      <c r="Y52" s="379"/>
      <c r="Z52" s="379"/>
      <c r="AA52" s="379"/>
      <c r="AB52" s="379"/>
      <c r="AC52" s="379"/>
      <c r="AD52" s="380"/>
      <c r="AE52" s="316"/>
      <c r="AF52" s="316"/>
      <c r="AG52" s="316"/>
      <c r="AH52" s="316"/>
      <c r="AI52" s="316"/>
      <c r="AJ52" s="328"/>
    </row>
    <row r="53" spans="1:36" ht="12" customHeight="1" x14ac:dyDescent="0.15">
      <c r="A53" s="318"/>
      <c r="B53" s="316"/>
      <c r="C53" s="316"/>
      <c r="D53" s="316"/>
      <c r="E53" s="381"/>
      <c r="F53" s="382"/>
      <c r="G53" s="382"/>
      <c r="H53" s="382"/>
      <c r="I53" s="382"/>
      <c r="J53" s="382"/>
      <c r="K53" s="382"/>
      <c r="L53" s="382"/>
      <c r="M53" s="382"/>
      <c r="N53" s="383"/>
      <c r="O53" s="316"/>
      <c r="P53" s="316"/>
      <c r="Q53" s="316"/>
      <c r="R53" s="316"/>
      <c r="S53" s="316"/>
      <c r="T53" s="413"/>
      <c r="U53" s="417"/>
      <c r="V53" s="382"/>
      <c r="W53" s="382"/>
      <c r="X53" s="382"/>
      <c r="Y53" s="382"/>
      <c r="Z53" s="382"/>
      <c r="AA53" s="382"/>
      <c r="AB53" s="382"/>
      <c r="AC53" s="382"/>
      <c r="AD53" s="383"/>
      <c r="AE53" s="316"/>
      <c r="AF53" s="316"/>
      <c r="AG53" s="316"/>
      <c r="AH53" s="316"/>
      <c r="AI53" s="316"/>
      <c r="AJ53" s="328"/>
    </row>
    <row r="54" spans="1:36" ht="12" customHeight="1" x14ac:dyDescent="0.15">
      <c r="A54" s="318" t="s">
        <v>52</v>
      </c>
      <c r="B54" s="316"/>
      <c r="C54" s="316"/>
      <c r="D54" s="316"/>
      <c r="E54" s="378">
        <v>1</v>
      </c>
      <c r="F54" s="379"/>
      <c r="G54" s="379"/>
      <c r="H54" s="379"/>
      <c r="I54" s="379"/>
      <c r="J54" s="379"/>
      <c r="K54" s="379"/>
      <c r="L54" s="379"/>
      <c r="M54" s="379"/>
      <c r="N54" s="380"/>
      <c r="O54" s="316"/>
      <c r="P54" s="316"/>
      <c r="Q54" s="316"/>
      <c r="R54" s="316"/>
      <c r="S54" s="316"/>
      <c r="T54" s="413"/>
      <c r="U54" s="415">
        <v>2</v>
      </c>
      <c r="V54" s="379"/>
      <c r="W54" s="379"/>
      <c r="X54" s="379"/>
      <c r="Y54" s="379"/>
      <c r="Z54" s="379"/>
      <c r="AA54" s="379"/>
      <c r="AB54" s="379"/>
      <c r="AC54" s="379"/>
      <c r="AD54" s="380"/>
      <c r="AE54" s="316"/>
      <c r="AF54" s="316"/>
      <c r="AG54" s="316"/>
      <c r="AH54" s="316"/>
      <c r="AI54" s="316"/>
      <c r="AJ54" s="328"/>
    </row>
    <row r="55" spans="1:36" ht="12" customHeight="1" x14ac:dyDescent="0.15">
      <c r="A55" s="318"/>
      <c r="B55" s="316"/>
      <c r="C55" s="316"/>
      <c r="D55" s="316"/>
      <c r="E55" s="381"/>
      <c r="F55" s="382"/>
      <c r="G55" s="382"/>
      <c r="H55" s="382"/>
      <c r="I55" s="382"/>
      <c r="J55" s="382"/>
      <c r="K55" s="382"/>
      <c r="L55" s="382"/>
      <c r="M55" s="382"/>
      <c r="N55" s="383"/>
      <c r="O55" s="316"/>
      <c r="P55" s="316"/>
      <c r="Q55" s="316"/>
      <c r="R55" s="316"/>
      <c r="S55" s="316"/>
      <c r="T55" s="413"/>
      <c r="U55" s="417"/>
      <c r="V55" s="382"/>
      <c r="W55" s="382"/>
      <c r="X55" s="382"/>
      <c r="Y55" s="382"/>
      <c r="Z55" s="382"/>
      <c r="AA55" s="382"/>
      <c r="AB55" s="382"/>
      <c r="AC55" s="382"/>
      <c r="AD55" s="383"/>
      <c r="AE55" s="316"/>
      <c r="AF55" s="316"/>
      <c r="AG55" s="316"/>
      <c r="AH55" s="316"/>
      <c r="AI55" s="316"/>
      <c r="AJ55" s="328"/>
    </row>
    <row r="56" spans="1:36" ht="12" customHeight="1" x14ac:dyDescent="0.15">
      <c r="A56" s="318"/>
      <c r="B56" s="316"/>
      <c r="C56" s="316"/>
      <c r="D56" s="316"/>
      <c r="E56" s="378">
        <v>3</v>
      </c>
      <c r="F56" s="379"/>
      <c r="G56" s="379"/>
      <c r="H56" s="379"/>
      <c r="I56" s="379"/>
      <c r="J56" s="379"/>
      <c r="K56" s="379"/>
      <c r="L56" s="379"/>
      <c r="M56" s="379"/>
      <c r="N56" s="380"/>
      <c r="O56" s="316"/>
      <c r="P56" s="316"/>
      <c r="Q56" s="316"/>
      <c r="R56" s="316"/>
      <c r="S56" s="316"/>
      <c r="T56" s="413"/>
      <c r="U56" s="415">
        <v>4</v>
      </c>
      <c r="V56" s="379"/>
      <c r="W56" s="379"/>
      <c r="X56" s="379"/>
      <c r="Y56" s="379"/>
      <c r="Z56" s="379"/>
      <c r="AA56" s="379"/>
      <c r="AB56" s="379"/>
      <c r="AC56" s="379"/>
      <c r="AD56" s="380"/>
      <c r="AE56" s="316"/>
      <c r="AF56" s="316"/>
      <c r="AG56" s="316"/>
      <c r="AH56" s="316"/>
      <c r="AI56" s="316"/>
      <c r="AJ56" s="328"/>
    </row>
    <row r="57" spans="1:36" ht="12" customHeight="1" x14ac:dyDescent="0.15">
      <c r="A57" s="318"/>
      <c r="B57" s="316"/>
      <c r="C57" s="316"/>
      <c r="D57" s="316"/>
      <c r="E57" s="381"/>
      <c r="F57" s="382"/>
      <c r="G57" s="382"/>
      <c r="H57" s="382"/>
      <c r="I57" s="382"/>
      <c r="J57" s="382"/>
      <c r="K57" s="382"/>
      <c r="L57" s="382"/>
      <c r="M57" s="382"/>
      <c r="N57" s="383"/>
      <c r="O57" s="316"/>
      <c r="P57" s="316"/>
      <c r="Q57" s="316"/>
      <c r="R57" s="316"/>
      <c r="S57" s="316"/>
      <c r="T57" s="413"/>
      <c r="U57" s="417"/>
      <c r="V57" s="382"/>
      <c r="W57" s="382"/>
      <c r="X57" s="382"/>
      <c r="Y57" s="382"/>
      <c r="Z57" s="382"/>
      <c r="AA57" s="382"/>
      <c r="AB57" s="382"/>
      <c r="AC57" s="382"/>
      <c r="AD57" s="383"/>
      <c r="AE57" s="316"/>
      <c r="AF57" s="316"/>
      <c r="AG57" s="316"/>
      <c r="AH57" s="316"/>
      <c r="AI57" s="316"/>
      <c r="AJ57" s="328"/>
    </row>
    <row r="58" spans="1:36" ht="12" customHeight="1" x14ac:dyDescent="0.15">
      <c r="A58" s="318" t="s">
        <v>53</v>
      </c>
      <c r="B58" s="316"/>
      <c r="C58" s="316"/>
      <c r="D58" s="316"/>
      <c r="E58" s="378">
        <v>1</v>
      </c>
      <c r="F58" s="379"/>
      <c r="G58" s="379"/>
      <c r="H58" s="379"/>
      <c r="I58" s="379"/>
      <c r="J58" s="379"/>
      <c r="K58" s="379"/>
      <c r="L58" s="379"/>
      <c r="M58" s="379"/>
      <c r="N58" s="380"/>
      <c r="O58" s="316"/>
      <c r="P58" s="316"/>
      <c r="Q58" s="316"/>
      <c r="R58" s="316"/>
      <c r="S58" s="316"/>
      <c r="T58" s="413"/>
      <c r="U58" s="415">
        <v>2</v>
      </c>
      <c r="V58" s="379"/>
      <c r="W58" s="379"/>
      <c r="X58" s="379"/>
      <c r="Y58" s="379"/>
      <c r="Z58" s="379"/>
      <c r="AA58" s="379"/>
      <c r="AB58" s="379"/>
      <c r="AC58" s="379"/>
      <c r="AD58" s="380"/>
      <c r="AE58" s="316"/>
      <c r="AF58" s="316"/>
      <c r="AG58" s="316"/>
      <c r="AH58" s="316"/>
      <c r="AI58" s="316"/>
      <c r="AJ58" s="328"/>
    </row>
    <row r="59" spans="1:36" ht="12" customHeight="1" x14ac:dyDescent="0.15">
      <c r="A59" s="318"/>
      <c r="B59" s="316"/>
      <c r="C59" s="316"/>
      <c r="D59" s="316"/>
      <c r="E59" s="381"/>
      <c r="F59" s="382"/>
      <c r="G59" s="382"/>
      <c r="H59" s="382"/>
      <c r="I59" s="382"/>
      <c r="J59" s="382"/>
      <c r="K59" s="382"/>
      <c r="L59" s="382"/>
      <c r="M59" s="382"/>
      <c r="N59" s="383"/>
      <c r="O59" s="316"/>
      <c r="P59" s="316"/>
      <c r="Q59" s="316"/>
      <c r="R59" s="316"/>
      <c r="S59" s="316"/>
      <c r="T59" s="413"/>
      <c r="U59" s="417"/>
      <c r="V59" s="382"/>
      <c r="W59" s="382"/>
      <c r="X59" s="382"/>
      <c r="Y59" s="382"/>
      <c r="Z59" s="382"/>
      <c r="AA59" s="382"/>
      <c r="AB59" s="382"/>
      <c r="AC59" s="382"/>
      <c r="AD59" s="383"/>
      <c r="AE59" s="316"/>
      <c r="AF59" s="316"/>
      <c r="AG59" s="316"/>
      <c r="AH59" s="316"/>
      <c r="AI59" s="316"/>
      <c r="AJ59" s="328"/>
    </row>
    <row r="60" spans="1:36" ht="12" customHeight="1" x14ac:dyDescent="0.15">
      <c r="A60" s="318"/>
      <c r="B60" s="316"/>
      <c r="C60" s="316"/>
      <c r="D60" s="316"/>
      <c r="E60" s="378">
        <v>3</v>
      </c>
      <c r="F60" s="379"/>
      <c r="G60" s="379"/>
      <c r="H60" s="379"/>
      <c r="I60" s="379"/>
      <c r="J60" s="379"/>
      <c r="K60" s="379"/>
      <c r="L60" s="379"/>
      <c r="M60" s="379"/>
      <c r="N60" s="380"/>
      <c r="O60" s="316"/>
      <c r="P60" s="316"/>
      <c r="Q60" s="316"/>
      <c r="R60" s="316"/>
      <c r="S60" s="316"/>
      <c r="T60" s="413"/>
      <c r="U60" s="415">
        <v>4</v>
      </c>
      <c r="V60" s="379"/>
      <c r="W60" s="379"/>
      <c r="X60" s="379"/>
      <c r="Y60" s="379"/>
      <c r="Z60" s="379"/>
      <c r="AA60" s="379"/>
      <c r="AB60" s="379"/>
      <c r="AC60" s="379"/>
      <c r="AD60" s="380"/>
      <c r="AE60" s="316"/>
      <c r="AF60" s="316"/>
      <c r="AG60" s="316"/>
      <c r="AH60" s="316"/>
      <c r="AI60" s="316"/>
      <c r="AJ60" s="328"/>
    </row>
    <row r="61" spans="1:36" ht="12" customHeight="1" thickBot="1" x14ac:dyDescent="0.2">
      <c r="A61" s="324"/>
      <c r="B61" s="319"/>
      <c r="C61" s="319"/>
      <c r="D61" s="319"/>
      <c r="E61" s="372"/>
      <c r="F61" s="352"/>
      <c r="G61" s="352"/>
      <c r="H61" s="352"/>
      <c r="I61" s="352"/>
      <c r="J61" s="352"/>
      <c r="K61" s="352"/>
      <c r="L61" s="352"/>
      <c r="M61" s="352"/>
      <c r="N61" s="373"/>
      <c r="O61" s="319"/>
      <c r="P61" s="319"/>
      <c r="Q61" s="319"/>
      <c r="R61" s="319"/>
      <c r="S61" s="319"/>
      <c r="T61" s="414"/>
      <c r="U61" s="416"/>
      <c r="V61" s="352"/>
      <c r="W61" s="352"/>
      <c r="X61" s="352"/>
      <c r="Y61" s="352"/>
      <c r="Z61" s="352"/>
      <c r="AA61" s="352"/>
      <c r="AB61" s="352"/>
      <c r="AC61" s="352"/>
      <c r="AD61" s="373"/>
      <c r="AE61" s="319"/>
      <c r="AF61" s="319"/>
      <c r="AG61" s="319"/>
      <c r="AH61" s="319"/>
      <c r="AI61" s="319"/>
      <c r="AJ61" s="329"/>
    </row>
    <row r="62" spans="1:36" ht="11.25" customHeight="1" x14ac:dyDescent="0.15">
      <c r="A62" s="13"/>
    </row>
    <row r="63" spans="1:36" ht="11.25" customHeight="1" x14ac:dyDescent="0.15">
      <c r="A63" s="13"/>
      <c r="C63" s="237" t="s">
        <v>9</v>
      </c>
      <c r="D63" s="237"/>
      <c r="E63" s="237"/>
    </row>
    <row r="64" spans="1:36" ht="9.75" customHeight="1" x14ac:dyDescent="0.15">
      <c r="A64" s="13"/>
      <c r="F64" s="289"/>
      <c r="G64" s="291"/>
      <c r="H64" s="291"/>
      <c r="I64" s="320"/>
      <c r="J64" s="237" t="s">
        <v>29</v>
      </c>
      <c r="K64" s="237"/>
      <c r="M64" s="237" t="s">
        <v>30</v>
      </c>
      <c r="N64" s="237"/>
      <c r="O64" s="237" t="s">
        <v>507</v>
      </c>
      <c r="P64" s="237"/>
      <c r="Q64" s="237"/>
      <c r="R64" s="237" t="s">
        <v>31</v>
      </c>
      <c r="S64" s="237"/>
      <c r="T64" s="289">
        <f>F64*700</f>
        <v>0</v>
      </c>
      <c r="U64" s="291"/>
      <c r="V64" s="291"/>
      <c r="W64" s="291"/>
      <c r="X64" s="291"/>
      <c r="Y64" s="291"/>
      <c r="Z64" s="291"/>
      <c r="AA64" s="320"/>
      <c r="AB64" s="237" t="s">
        <v>10</v>
      </c>
      <c r="AC64" s="237"/>
    </row>
    <row r="65" spans="1:36" ht="9.75" customHeight="1" x14ac:dyDescent="0.15">
      <c r="A65" s="13"/>
      <c r="F65" s="321"/>
      <c r="G65" s="246"/>
      <c r="H65" s="246"/>
      <c r="I65" s="322"/>
      <c r="J65" s="237"/>
      <c r="K65" s="237"/>
      <c r="M65" s="237"/>
      <c r="N65" s="237"/>
      <c r="O65" s="237"/>
      <c r="P65" s="237"/>
      <c r="Q65" s="237"/>
      <c r="R65" s="237"/>
      <c r="S65" s="237"/>
      <c r="T65" s="321"/>
      <c r="U65" s="246"/>
      <c r="V65" s="246"/>
      <c r="W65" s="246"/>
      <c r="X65" s="246"/>
      <c r="Y65" s="246"/>
      <c r="Z65" s="246"/>
      <c r="AA65" s="322"/>
      <c r="AB65" s="237"/>
      <c r="AC65" s="237"/>
    </row>
    <row r="66" spans="1:36" ht="11.25" customHeight="1" x14ac:dyDescent="0.15"/>
    <row r="67" spans="1:36" ht="13.5" customHeight="1" x14ac:dyDescent="0.15">
      <c r="A67" s="323" t="s">
        <v>102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</row>
    <row r="68" spans="1:36" ht="11.25" customHeight="1" x14ac:dyDescent="0.15"/>
    <row r="69" spans="1:36" x14ac:dyDescent="0.15">
      <c r="B69" s="199" t="s">
        <v>497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</row>
    <row r="70" spans="1:36" ht="9.75" customHeight="1" x14ac:dyDescent="0.15"/>
    <row r="71" spans="1:36" ht="16.5" customHeight="1" x14ac:dyDescent="0.15">
      <c r="B71" s="237" t="s">
        <v>481</v>
      </c>
      <c r="C71" s="237"/>
      <c r="D71" s="246">
        <f>入力シート!B1</f>
        <v>4</v>
      </c>
      <c r="E71" s="246"/>
      <c r="F71" s="13" t="s">
        <v>85</v>
      </c>
      <c r="G71" s="246"/>
      <c r="H71" s="246"/>
      <c r="I71" s="13" t="s">
        <v>32</v>
      </c>
      <c r="J71" s="246"/>
      <c r="K71" s="246"/>
      <c r="L71" s="19" t="s">
        <v>33</v>
      </c>
    </row>
    <row r="72" spans="1:36" ht="11.25" customHeight="1" x14ac:dyDescent="0.15">
      <c r="L72" s="19"/>
    </row>
    <row r="73" spans="1:36" ht="18.75" customHeight="1" x14ac:dyDescent="0.15">
      <c r="D73" s="317" t="str">
        <f>IF(入力シート!B3="","",INDEX(入力シート!$G$2:$L$100,MATCH(入力シート!$B$3,入力シート!$G$2:$G$100,0),4))</f>
        <v/>
      </c>
      <c r="E73" s="317"/>
      <c r="F73" s="317"/>
      <c r="G73" s="317"/>
      <c r="H73" s="317"/>
      <c r="I73" s="317"/>
      <c r="J73" s="317"/>
      <c r="L73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Y73" s="237" t="s">
        <v>60</v>
      </c>
      <c r="Z73" s="237"/>
      <c r="AA73" s="237"/>
      <c r="AB73" s="246" t="str">
        <f>IF(入力シート!B4="","",入力シート!B4)</f>
        <v/>
      </c>
      <c r="AC73" s="246"/>
      <c r="AD73" s="246"/>
      <c r="AE73" s="246"/>
      <c r="AF73" s="246"/>
      <c r="AG73" s="246"/>
      <c r="AH73" s="246"/>
      <c r="AJ73" s="20" t="s">
        <v>12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15"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  <mergeCell ref="C63:E63"/>
    <mergeCell ref="F64:I65"/>
    <mergeCell ref="J64:K65"/>
    <mergeCell ref="M64:N65"/>
    <mergeCell ref="O64:Q65"/>
    <mergeCell ref="R64:S65"/>
    <mergeCell ref="AH58:AJ59"/>
    <mergeCell ref="E60:E61"/>
    <mergeCell ref="F60:N61"/>
    <mergeCell ref="O60:Q61"/>
    <mergeCell ref="R60:T61"/>
    <mergeCell ref="U60:U61"/>
    <mergeCell ref="V60:AD61"/>
    <mergeCell ref="AE60:AG61"/>
    <mergeCell ref="AH60:AJ61"/>
    <mergeCell ref="AH56:AJ57"/>
    <mergeCell ref="A58:D61"/>
    <mergeCell ref="E58:E59"/>
    <mergeCell ref="F58:N59"/>
    <mergeCell ref="O58:Q59"/>
    <mergeCell ref="R58:T59"/>
    <mergeCell ref="U58:U59"/>
    <mergeCell ref="V58:AD59"/>
    <mergeCell ref="AE58:AG59"/>
    <mergeCell ref="A54:D57"/>
    <mergeCell ref="V54:AD55"/>
    <mergeCell ref="AE54:AG55"/>
    <mergeCell ref="AH54:AJ55"/>
    <mergeCell ref="E56:E57"/>
    <mergeCell ref="F56:N57"/>
    <mergeCell ref="O56:Q57"/>
    <mergeCell ref="R56:T57"/>
    <mergeCell ref="U56:U57"/>
    <mergeCell ref="V56:AD57"/>
    <mergeCell ref="AE56:AG57"/>
    <mergeCell ref="E54:E55"/>
    <mergeCell ref="F54:N55"/>
    <mergeCell ref="O54:Q55"/>
    <mergeCell ref="R54:T55"/>
    <mergeCell ref="U54:U55"/>
    <mergeCell ref="AH50:AJ51"/>
    <mergeCell ref="E52:E53"/>
    <mergeCell ref="F52:N53"/>
    <mergeCell ref="O52:Q53"/>
    <mergeCell ref="R52:T53"/>
    <mergeCell ref="V52:AD53"/>
    <mergeCell ref="AE52:AG53"/>
    <mergeCell ref="AH52:AJ53"/>
    <mergeCell ref="A42:D45"/>
    <mergeCell ref="AE48:AG49"/>
    <mergeCell ref="AH48:AJ49"/>
    <mergeCell ref="V50:AD51"/>
    <mergeCell ref="AE50:AG51"/>
    <mergeCell ref="A50:D53"/>
    <mergeCell ref="E50:E51"/>
    <mergeCell ref="F50:N51"/>
    <mergeCell ref="O50:Q51"/>
    <mergeCell ref="R50:T51"/>
    <mergeCell ref="U50:U51"/>
    <mergeCell ref="U52:U53"/>
    <mergeCell ref="E48:E49"/>
    <mergeCell ref="F48:N49"/>
    <mergeCell ref="O48:Q49"/>
    <mergeCell ref="R48:T49"/>
    <mergeCell ref="U48:U49"/>
    <mergeCell ref="V48:AD49"/>
    <mergeCell ref="A46:D49"/>
    <mergeCell ref="E46:E47"/>
    <mergeCell ref="F46:N47"/>
    <mergeCell ref="O46:Q47"/>
    <mergeCell ref="R46:T47"/>
    <mergeCell ref="U46:U47"/>
    <mergeCell ref="V46:AD47"/>
    <mergeCell ref="AE46:AG47"/>
    <mergeCell ref="AH46:AJ47"/>
    <mergeCell ref="AE40:AG41"/>
    <mergeCell ref="AH40:AJ41"/>
    <mergeCell ref="V42:AD43"/>
    <mergeCell ref="AE42:AG43"/>
    <mergeCell ref="AH42:AJ43"/>
    <mergeCell ref="E44:E45"/>
    <mergeCell ref="F44:N45"/>
    <mergeCell ref="O44:Q45"/>
    <mergeCell ref="R44:T45"/>
    <mergeCell ref="U44:U45"/>
    <mergeCell ref="V44:AD45"/>
    <mergeCell ref="AE44:AG45"/>
    <mergeCell ref="E42:E43"/>
    <mergeCell ref="F42:N43"/>
    <mergeCell ref="O42:Q43"/>
    <mergeCell ref="R42:T43"/>
    <mergeCell ref="U42:U43"/>
    <mergeCell ref="AH44:AJ45"/>
    <mergeCell ref="A30:D33"/>
    <mergeCell ref="AE36:AG37"/>
    <mergeCell ref="AH36:AJ37"/>
    <mergeCell ref="A38:D41"/>
    <mergeCell ref="E38:E39"/>
    <mergeCell ref="F38:N39"/>
    <mergeCell ref="O38:Q39"/>
    <mergeCell ref="R38:T39"/>
    <mergeCell ref="U38:U39"/>
    <mergeCell ref="V38:AD39"/>
    <mergeCell ref="AE38:AG39"/>
    <mergeCell ref="E36:E37"/>
    <mergeCell ref="F36:N37"/>
    <mergeCell ref="O36:Q37"/>
    <mergeCell ref="R36:T37"/>
    <mergeCell ref="U36:U37"/>
    <mergeCell ref="V36:AD37"/>
    <mergeCell ref="AH38:AJ39"/>
    <mergeCell ref="E40:E41"/>
    <mergeCell ref="F40:N41"/>
    <mergeCell ref="O40:Q41"/>
    <mergeCell ref="R40:T41"/>
    <mergeCell ref="U40:U41"/>
    <mergeCell ref="V40:AD41"/>
    <mergeCell ref="A34:D37"/>
    <mergeCell ref="E34:E35"/>
    <mergeCell ref="F34:N35"/>
    <mergeCell ref="O34:Q35"/>
    <mergeCell ref="R34:T35"/>
    <mergeCell ref="U34:U35"/>
    <mergeCell ref="V34:AD35"/>
    <mergeCell ref="AE34:AG35"/>
    <mergeCell ref="AH34:AJ35"/>
    <mergeCell ref="V30:AD31"/>
    <mergeCell ref="AE30:AG31"/>
    <mergeCell ref="AH30:AJ31"/>
    <mergeCell ref="E32:E33"/>
    <mergeCell ref="F32:N33"/>
    <mergeCell ref="O32:Q33"/>
    <mergeCell ref="R32:T33"/>
    <mergeCell ref="U32:U33"/>
    <mergeCell ref="V32:AD33"/>
    <mergeCell ref="AE32:AG33"/>
    <mergeCell ref="E30:E31"/>
    <mergeCell ref="F30:N31"/>
    <mergeCell ref="O30:Q31"/>
    <mergeCell ref="R30:T31"/>
    <mergeCell ref="U30:U31"/>
    <mergeCell ref="AH32:AJ33"/>
    <mergeCell ref="AD24:AJ25"/>
    <mergeCell ref="A26:C27"/>
    <mergeCell ref="F26:X27"/>
    <mergeCell ref="A28:D29"/>
    <mergeCell ref="E28:N29"/>
    <mergeCell ref="O28:Q29"/>
    <mergeCell ref="R28:T29"/>
    <mergeCell ref="U28:AD29"/>
    <mergeCell ref="AE28:AG29"/>
    <mergeCell ref="AH28:AJ29"/>
    <mergeCell ref="A24:D25"/>
    <mergeCell ref="E24:J25"/>
    <mergeCell ref="K24:X25"/>
    <mergeCell ref="Y24:AC25"/>
    <mergeCell ref="K22:X23"/>
    <mergeCell ref="E22:J23"/>
    <mergeCell ref="Y18:AC19"/>
    <mergeCell ref="AD18:AJ19"/>
    <mergeCell ref="D1:AD2"/>
    <mergeCell ref="C3:F4"/>
    <mergeCell ref="H3:R4"/>
    <mergeCell ref="T3:AA4"/>
    <mergeCell ref="A6:G7"/>
    <mergeCell ref="AD16:AJ17"/>
    <mergeCell ref="A10:G11"/>
    <mergeCell ref="H10:R11"/>
    <mergeCell ref="A18:D19"/>
    <mergeCell ref="K18:X19"/>
    <mergeCell ref="A16:D17"/>
    <mergeCell ref="E16:J17"/>
    <mergeCell ref="A14:F15"/>
    <mergeCell ref="G14:H15"/>
    <mergeCell ref="E18:J19"/>
    <mergeCell ref="S14:W15"/>
    <mergeCell ref="Y16:AC17"/>
    <mergeCell ref="Q14:R15"/>
    <mergeCell ref="A22:D23"/>
    <mergeCell ref="AD22:AJ23"/>
    <mergeCell ref="Y22:AC23"/>
    <mergeCell ref="B69:AJ69"/>
    <mergeCell ref="A20:D21"/>
    <mergeCell ref="E20:J21"/>
    <mergeCell ref="K16:X17"/>
    <mergeCell ref="H6:R7"/>
    <mergeCell ref="S6:Y7"/>
    <mergeCell ref="A8:G9"/>
    <mergeCell ref="H8:R9"/>
    <mergeCell ref="S8:T9"/>
    <mergeCell ref="U8:AJ9"/>
    <mergeCell ref="Z6:AJ7"/>
    <mergeCell ref="K20:X21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I14:K15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63"/>
  <sheetViews>
    <sheetView topLeftCell="A28" workbookViewId="0">
      <selection activeCell="C63" sqref="C63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69</v>
      </c>
      <c r="D3" s="342"/>
      <c r="E3" s="342"/>
      <c r="F3" s="342"/>
      <c r="H3" s="345" t="s">
        <v>56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x14ac:dyDescent="0.15">
      <c r="A6" s="330" t="s">
        <v>80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4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430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4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27" t="s">
        <v>27</v>
      </c>
      <c r="B14" s="327"/>
      <c r="C14" s="327"/>
      <c r="D14" s="385" t="s">
        <v>153</v>
      </c>
      <c r="E14" s="385"/>
      <c r="F14" s="385"/>
      <c r="G14" s="385"/>
      <c r="H14" s="385"/>
      <c r="I14" s="385"/>
      <c r="J14" s="409"/>
      <c r="K14" s="411"/>
      <c r="L14" s="385" t="s">
        <v>154</v>
      </c>
      <c r="M14" s="385"/>
      <c r="N14" s="385"/>
      <c r="O14" s="17"/>
      <c r="P14" s="17"/>
      <c r="Q14" s="385" t="s">
        <v>155</v>
      </c>
      <c r="R14" s="385"/>
      <c r="S14" s="385"/>
      <c r="T14" s="409"/>
      <c r="U14" s="411"/>
      <c r="V14" s="385" t="s">
        <v>156</v>
      </c>
      <c r="W14" s="385"/>
      <c r="X14" s="385"/>
      <c r="Y14" s="385"/>
      <c r="Z14" s="385"/>
      <c r="AA14" s="17"/>
      <c r="AB14" s="17"/>
      <c r="AC14" s="410"/>
      <c r="AD14" s="410"/>
      <c r="AE14" s="410"/>
      <c r="AF14" s="410"/>
      <c r="AG14" s="410"/>
      <c r="AH14" s="410"/>
      <c r="AI14" s="410"/>
      <c r="AJ14" s="410"/>
    </row>
    <row r="15" spans="1:36" ht="10.5" customHeight="1" thickBot="1" x14ac:dyDescent="0.2">
      <c r="A15" s="277"/>
      <c r="B15" s="277"/>
      <c r="C15" s="277"/>
      <c r="D15" s="352"/>
      <c r="E15" s="352"/>
      <c r="F15" s="352"/>
      <c r="G15" s="352"/>
      <c r="H15" s="352"/>
      <c r="I15" s="352"/>
      <c r="J15" s="368"/>
      <c r="K15" s="369"/>
      <c r="L15" s="352"/>
      <c r="M15" s="352"/>
      <c r="N15" s="352"/>
      <c r="O15" s="18"/>
      <c r="P15" s="18"/>
      <c r="Q15" s="352"/>
      <c r="R15" s="352"/>
      <c r="S15" s="352"/>
      <c r="T15" s="368"/>
      <c r="U15" s="369"/>
      <c r="V15" s="352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12" customHeight="1" x14ac:dyDescent="0.15">
      <c r="A16" s="325" t="s">
        <v>54</v>
      </c>
      <c r="B16" s="326"/>
      <c r="C16" s="326"/>
      <c r="D16" s="326"/>
      <c r="E16" s="326" t="s">
        <v>41</v>
      </c>
      <c r="F16" s="326"/>
      <c r="G16" s="326"/>
      <c r="H16" s="326"/>
      <c r="I16" s="326"/>
      <c r="J16" s="326"/>
      <c r="K16" s="326" t="s">
        <v>23</v>
      </c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 t="s">
        <v>24</v>
      </c>
      <c r="Z16" s="326"/>
      <c r="AA16" s="326"/>
      <c r="AB16" s="326"/>
      <c r="AC16" s="326"/>
      <c r="AD16" s="326" t="s">
        <v>13</v>
      </c>
      <c r="AE16" s="326"/>
      <c r="AF16" s="326"/>
      <c r="AG16" s="326"/>
      <c r="AH16" s="326"/>
      <c r="AI16" s="326"/>
      <c r="AJ16" s="353"/>
    </row>
    <row r="17" spans="1:36" ht="12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2" customHeight="1" x14ac:dyDescent="0.15">
      <c r="A18" s="318">
        <v>1</v>
      </c>
      <c r="B18" s="316"/>
      <c r="C18" s="316"/>
      <c r="D18" s="316"/>
      <c r="E18" s="316" t="s">
        <v>42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2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2" customHeight="1" x14ac:dyDescent="0.15">
      <c r="A20" s="318">
        <v>2</v>
      </c>
      <c r="B20" s="316"/>
      <c r="C20" s="316"/>
      <c r="D20" s="316"/>
      <c r="E20" s="316" t="s">
        <v>57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2" customHeight="1" x14ac:dyDescent="0.15">
      <c r="A22" s="318">
        <v>3</v>
      </c>
      <c r="B22" s="316"/>
      <c r="C22" s="316"/>
      <c r="D22" s="316"/>
      <c r="E22" s="316" t="s">
        <v>43</v>
      </c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2" customHeight="1" x14ac:dyDescent="0.15">
      <c r="A24" s="318">
        <v>4</v>
      </c>
      <c r="B24" s="316"/>
      <c r="C24" s="316"/>
      <c r="D24" s="316"/>
      <c r="E24" s="316" t="s">
        <v>58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2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</row>
    <row r="26" spans="1:36" ht="12" customHeight="1" x14ac:dyDescent="0.15">
      <c r="A26" s="318">
        <v>5</v>
      </c>
      <c r="B26" s="316"/>
      <c r="C26" s="316"/>
      <c r="D26" s="316"/>
      <c r="E26" s="316" t="s">
        <v>44</v>
      </c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</row>
    <row r="27" spans="1:36" ht="12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</row>
    <row r="28" spans="1:36" ht="12" customHeight="1" x14ac:dyDescent="0.15">
      <c r="A28" s="318">
        <v>6</v>
      </c>
      <c r="B28" s="316"/>
      <c r="C28" s="316"/>
      <c r="D28" s="316"/>
      <c r="E28" s="316" t="s">
        <v>45</v>
      </c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</row>
    <row r="29" spans="1:36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2" customHeight="1" x14ac:dyDescent="0.15">
      <c r="A30" s="318">
        <v>7</v>
      </c>
      <c r="B30" s="316"/>
      <c r="C30" s="316"/>
      <c r="D30" s="316"/>
      <c r="E30" s="316" t="s">
        <v>45</v>
      </c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</row>
    <row r="31" spans="1:36" ht="12" customHeight="1" thickBot="1" x14ac:dyDescent="0.2">
      <c r="A31" s="324"/>
      <c r="B31" s="319"/>
      <c r="C31" s="319"/>
      <c r="D31" s="319"/>
      <c r="E31" s="319"/>
      <c r="F31" s="319"/>
      <c r="G31" s="319"/>
      <c r="H31" s="319"/>
      <c r="I31" s="319"/>
      <c r="J31" s="319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29"/>
    </row>
    <row r="32" spans="1:36" ht="9.75" customHeight="1" x14ac:dyDescent="0.15">
      <c r="A32" s="317" t="s">
        <v>28</v>
      </c>
      <c r="B32" s="317"/>
      <c r="C32" s="317"/>
      <c r="F32" s="426" t="s">
        <v>34</v>
      </c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</row>
    <row r="33" spans="1:36" ht="9.75" customHeight="1" thickBot="1" x14ac:dyDescent="0.2">
      <c r="A33" s="277"/>
      <c r="B33" s="277"/>
      <c r="C33" s="27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1:36" ht="12" customHeight="1" x14ac:dyDescent="0.15">
      <c r="A34" s="325" t="s">
        <v>121</v>
      </c>
      <c r="B34" s="326"/>
      <c r="C34" s="326"/>
      <c r="D34" s="326"/>
      <c r="E34" s="384" t="s">
        <v>39</v>
      </c>
      <c r="F34" s="385"/>
      <c r="G34" s="385"/>
      <c r="H34" s="385"/>
      <c r="I34" s="385"/>
      <c r="J34" s="385"/>
      <c r="K34" s="385"/>
      <c r="L34" s="385"/>
      <c r="M34" s="385"/>
      <c r="N34" s="386"/>
      <c r="O34" s="424" t="s">
        <v>4</v>
      </c>
      <c r="P34" s="424"/>
      <c r="Q34" s="254" t="s">
        <v>25</v>
      </c>
      <c r="R34" s="255"/>
      <c r="S34" s="325" t="s">
        <v>121</v>
      </c>
      <c r="T34" s="421"/>
      <c r="U34" s="421"/>
      <c r="V34" s="421"/>
      <c r="W34" s="384" t="s">
        <v>39</v>
      </c>
      <c r="X34" s="385"/>
      <c r="Y34" s="385"/>
      <c r="Z34" s="385"/>
      <c r="AA34" s="385"/>
      <c r="AB34" s="385"/>
      <c r="AC34" s="385"/>
      <c r="AD34" s="385"/>
      <c r="AE34" s="385"/>
      <c r="AF34" s="386"/>
      <c r="AG34" s="424" t="s">
        <v>4</v>
      </c>
      <c r="AH34" s="424"/>
      <c r="AI34" s="254" t="s">
        <v>25</v>
      </c>
      <c r="AJ34" s="255"/>
    </row>
    <row r="35" spans="1:36" ht="12" customHeight="1" x14ac:dyDescent="0.15">
      <c r="A35" s="318"/>
      <c r="B35" s="316"/>
      <c r="C35" s="316"/>
      <c r="D35" s="316"/>
      <c r="E35" s="381"/>
      <c r="F35" s="382"/>
      <c r="G35" s="382"/>
      <c r="H35" s="382"/>
      <c r="I35" s="382"/>
      <c r="J35" s="382"/>
      <c r="K35" s="382"/>
      <c r="L35" s="382"/>
      <c r="M35" s="382"/>
      <c r="N35" s="383"/>
      <c r="O35" s="425"/>
      <c r="P35" s="425"/>
      <c r="Q35" s="205"/>
      <c r="R35" s="245"/>
      <c r="S35" s="422"/>
      <c r="T35" s="423"/>
      <c r="U35" s="423"/>
      <c r="V35" s="423"/>
      <c r="W35" s="381"/>
      <c r="X35" s="382"/>
      <c r="Y35" s="382"/>
      <c r="Z35" s="382"/>
      <c r="AA35" s="382"/>
      <c r="AB35" s="382"/>
      <c r="AC35" s="382"/>
      <c r="AD35" s="382"/>
      <c r="AE35" s="382"/>
      <c r="AF35" s="383"/>
      <c r="AG35" s="425"/>
      <c r="AH35" s="425"/>
      <c r="AI35" s="205"/>
      <c r="AJ35" s="245"/>
    </row>
    <row r="36" spans="1:36" ht="12" customHeight="1" x14ac:dyDescent="0.15">
      <c r="A36" s="318" t="s">
        <v>122</v>
      </c>
      <c r="B36" s="316"/>
      <c r="C36" s="316"/>
      <c r="D36" s="316"/>
      <c r="E36" s="378"/>
      <c r="F36" s="379"/>
      <c r="G36" s="379"/>
      <c r="H36" s="379"/>
      <c r="I36" s="379"/>
      <c r="J36" s="379"/>
      <c r="K36" s="379"/>
      <c r="L36" s="379"/>
      <c r="M36" s="379"/>
      <c r="N36" s="380"/>
      <c r="O36" s="316"/>
      <c r="P36" s="316"/>
      <c r="Q36" s="316"/>
      <c r="R36" s="328"/>
      <c r="S36" s="318" t="s">
        <v>128</v>
      </c>
      <c r="T36" s="316"/>
      <c r="U36" s="316"/>
      <c r="V36" s="316"/>
      <c r="W36" s="378"/>
      <c r="X36" s="379"/>
      <c r="Y36" s="379"/>
      <c r="Z36" s="379"/>
      <c r="AA36" s="379"/>
      <c r="AB36" s="379"/>
      <c r="AC36" s="379"/>
      <c r="AD36" s="379"/>
      <c r="AE36" s="379"/>
      <c r="AF36" s="380"/>
      <c r="AG36" s="316"/>
      <c r="AH36" s="316"/>
      <c r="AI36" s="316"/>
      <c r="AJ36" s="328"/>
    </row>
    <row r="37" spans="1:36" ht="12" customHeight="1" x14ac:dyDescent="0.15">
      <c r="A37" s="318"/>
      <c r="B37" s="316"/>
      <c r="C37" s="316"/>
      <c r="D37" s="316"/>
      <c r="E37" s="381"/>
      <c r="F37" s="382"/>
      <c r="G37" s="382"/>
      <c r="H37" s="382"/>
      <c r="I37" s="382"/>
      <c r="J37" s="382"/>
      <c r="K37" s="382"/>
      <c r="L37" s="382"/>
      <c r="M37" s="382"/>
      <c r="N37" s="383"/>
      <c r="O37" s="316"/>
      <c r="P37" s="316"/>
      <c r="Q37" s="316"/>
      <c r="R37" s="328"/>
      <c r="S37" s="318"/>
      <c r="T37" s="316"/>
      <c r="U37" s="316"/>
      <c r="V37" s="316"/>
      <c r="W37" s="381"/>
      <c r="X37" s="382"/>
      <c r="Y37" s="382"/>
      <c r="Z37" s="382"/>
      <c r="AA37" s="382"/>
      <c r="AB37" s="382"/>
      <c r="AC37" s="382"/>
      <c r="AD37" s="382"/>
      <c r="AE37" s="382"/>
      <c r="AF37" s="383"/>
      <c r="AG37" s="316"/>
      <c r="AH37" s="316"/>
      <c r="AI37" s="316"/>
      <c r="AJ37" s="328"/>
    </row>
    <row r="38" spans="1:36" ht="12" customHeight="1" x14ac:dyDescent="0.15">
      <c r="A38" s="318" t="s">
        <v>123</v>
      </c>
      <c r="B38" s="316"/>
      <c r="C38" s="316"/>
      <c r="D38" s="316"/>
      <c r="E38" s="378"/>
      <c r="F38" s="379"/>
      <c r="G38" s="379"/>
      <c r="H38" s="379"/>
      <c r="I38" s="379"/>
      <c r="J38" s="379"/>
      <c r="K38" s="379"/>
      <c r="L38" s="379"/>
      <c r="M38" s="379"/>
      <c r="N38" s="380"/>
      <c r="O38" s="316"/>
      <c r="P38" s="316"/>
      <c r="Q38" s="316"/>
      <c r="R38" s="328"/>
      <c r="S38" s="318" t="s">
        <v>129</v>
      </c>
      <c r="T38" s="316"/>
      <c r="U38" s="316"/>
      <c r="V38" s="316"/>
      <c r="W38" s="378"/>
      <c r="X38" s="379"/>
      <c r="Y38" s="379"/>
      <c r="Z38" s="379"/>
      <c r="AA38" s="379"/>
      <c r="AB38" s="379"/>
      <c r="AC38" s="379"/>
      <c r="AD38" s="379"/>
      <c r="AE38" s="379"/>
      <c r="AF38" s="380"/>
      <c r="AG38" s="316"/>
      <c r="AH38" s="316"/>
      <c r="AI38" s="316"/>
      <c r="AJ38" s="328"/>
    </row>
    <row r="39" spans="1:36" ht="12" customHeight="1" x14ac:dyDescent="0.15">
      <c r="A39" s="318"/>
      <c r="B39" s="316"/>
      <c r="C39" s="316"/>
      <c r="D39" s="316"/>
      <c r="E39" s="381"/>
      <c r="F39" s="382"/>
      <c r="G39" s="382"/>
      <c r="H39" s="382"/>
      <c r="I39" s="382"/>
      <c r="J39" s="382"/>
      <c r="K39" s="382"/>
      <c r="L39" s="382"/>
      <c r="M39" s="382"/>
      <c r="N39" s="383"/>
      <c r="O39" s="316"/>
      <c r="P39" s="316"/>
      <c r="Q39" s="316"/>
      <c r="R39" s="328"/>
      <c r="S39" s="318"/>
      <c r="T39" s="316"/>
      <c r="U39" s="316"/>
      <c r="V39" s="316"/>
      <c r="W39" s="381"/>
      <c r="X39" s="382"/>
      <c r="Y39" s="382"/>
      <c r="Z39" s="382"/>
      <c r="AA39" s="382"/>
      <c r="AB39" s="382"/>
      <c r="AC39" s="382"/>
      <c r="AD39" s="382"/>
      <c r="AE39" s="382"/>
      <c r="AF39" s="383"/>
      <c r="AG39" s="316"/>
      <c r="AH39" s="316"/>
      <c r="AI39" s="316"/>
      <c r="AJ39" s="328"/>
    </row>
    <row r="40" spans="1:36" ht="12" customHeight="1" x14ac:dyDescent="0.15">
      <c r="A40" s="318" t="s">
        <v>124</v>
      </c>
      <c r="B40" s="316"/>
      <c r="C40" s="316"/>
      <c r="D40" s="316"/>
      <c r="E40" s="378"/>
      <c r="F40" s="379"/>
      <c r="G40" s="379"/>
      <c r="H40" s="379"/>
      <c r="I40" s="379"/>
      <c r="J40" s="379"/>
      <c r="K40" s="379"/>
      <c r="L40" s="379"/>
      <c r="M40" s="379"/>
      <c r="N40" s="380"/>
      <c r="O40" s="316"/>
      <c r="P40" s="316"/>
      <c r="Q40" s="316"/>
      <c r="R40" s="328"/>
      <c r="S40" s="318" t="s">
        <v>130</v>
      </c>
      <c r="T40" s="316"/>
      <c r="U40" s="316"/>
      <c r="V40" s="316"/>
      <c r="W40" s="378"/>
      <c r="X40" s="379"/>
      <c r="Y40" s="379"/>
      <c r="Z40" s="379"/>
      <c r="AA40" s="379"/>
      <c r="AB40" s="379"/>
      <c r="AC40" s="379"/>
      <c r="AD40" s="379"/>
      <c r="AE40" s="379"/>
      <c r="AF40" s="380"/>
      <c r="AG40" s="316"/>
      <c r="AH40" s="316"/>
      <c r="AI40" s="316"/>
      <c r="AJ40" s="328"/>
    </row>
    <row r="41" spans="1:36" ht="12" customHeight="1" x14ac:dyDescent="0.15">
      <c r="A41" s="318"/>
      <c r="B41" s="316"/>
      <c r="C41" s="316"/>
      <c r="D41" s="316"/>
      <c r="E41" s="381"/>
      <c r="F41" s="382"/>
      <c r="G41" s="382"/>
      <c r="H41" s="382"/>
      <c r="I41" s="382"/>
      <c r="J41" s="382"/>
      <c r="K41" s="382"/>
      <c r="L41" s="382"/>
      <c r="M41" s="382"/>
      <c r="N41" s="383"/>
      <c r="O41" s="316"/>
      <c r="P41" s="316"/>
      <c r="Q41" s="316"/>
      <c r="R41" s="328"/>
      <c r="S41" s="318"/>
      <c r="T41" s="316"/>
      <c r="U41" s="316"/>
      <c r="V41" s="316"/>
      <c r="W41" s="381"/>
      <c r="X41" s="382"/>
      <c r="Y41" s="382"/>
      <c r="Z41" s="382"/>
      <c r="AA41" s="382"/>
      <c r="AB41" s="382"/>
      <c r="AC41" s="382"/>
      <c r="AD41" s="382"/>
      <c r="AE41" s="382"/>
      <c r="AF41" s="383"/>
      <c r="AG41" s="316"/>
      <c r="AH41" s="316"/>
      <c r="AI41" s="316"/>
      <c r="AJ41" s="328"/>
    </row>
    <row r="42" spans="1:36" ht="12" customHeight="1" x14ac:dyDescent="0.15">
      <c r="A42" s="318" t="s">
        <v>125</v>
      </c>
      <c r="B42" s="316"/>
      <c r="C42" s="316"/>
      <c r="D42" s="316"/>
      <c r="E42" s="378"/>
      <c r="F42" s="379"/>
      <c r="G42" s="379"/>
      <c r="H42" s="379"/>
      <c r="I42" s="379"/>
      <c r="J42" s="379"/>
      <c r="K42" s="379"/>
      <c r="L42" s="379"/>
      <c r="M42" s="379"/>
      <c r="N42" s="380"/>
      <c r="O42" s="316"/>
      <c r="P42" s="316"/>
      <c r="Q42" s="316"/>
      <c r="R42" s="328"/>
      <c r="S42" s="318" t="s">
        <v>131</v>
      </c>
      <c r="T42" s="316"/>
      <c r="U42" s="316"/>
      <c r="V42" s="316"/>
      <c r="W42" s="378"/>
      <c r="X42" s="379"/>
      <c r="Y42" s="379"/>
      <c r="Z42" s="379"/>
      <c r="AA42" s="379"/>
      <c r="AB42" s="379"/>
      <c r="AC42" s="379"/>
      <c r="AD42" s="379"/>
      <c r="AE42" s="379"/>
      <c r="AF42" s="380"/>
      <c r="AG42" s="316"/>
      <c r="AH42" s="316"/>
      <c r="AI42" s="316"/>
      <c r="AJ42" s="328"/>
    </row>
    <row r="43" spans="1:36" ht="12" customHeight="1" x14ac:dyDescent="0.15">
      <c r="A43" s="318"/>
      <c r="B43" s="316"/>
      <c r="C43" s="316"/>
      <c r="D43" s="316"/>
      <c r="E43" s="381"/>
      <c r="F43" s="382"/>
      <c r="G43" s="382"/>
      <c r="H43" s="382"/>
      <c r="I43" s="382"/>
      <c r="J43" s="382"/>
      <c r="K43" s="382"/>
      <c r="L43" s="382"/>
      <c r="M43" s="382"/>
      <c r="N43" s="383"/>
      <c r="O43" s="316"/>
      <c r="P43" s="316"/>
      <c r="Q43" s="316"/>
      <c r="R43" s="328"/>
      <c r="S43" s="318"/>
      <c r="T43" s="316"/>
      <c r="U43" s="316"/>
      <c r="V43" s="316"/>
      <c r="W43" s="381"/>
      <c r="X43" s="382"/>
      <c r="Y43" s="382"/>
      <c r="Z43" s="382"/>
      <c r="AA43" s="382"/>
      <c r="AB43" s="382"/>
      <c r="AC43" s="382"/>
      <c r="AD43" s="382"/>
      <c r="AE43" s="382"/>
      <c r="AF43" s="383"/>
      <c r="AG43" s="316"/>
      <c r="AH43" s="316"/>
      <c r="AI43" s="316"/>
      <c r="AJ43" s="328"/>
    </row>
    <row r="44" spans="1:36" ht="12" customHeight="1" x14ac:dyDescent="0.15">
      <c r="A44" s="318" t="s">
        <v>126</v>
      </c>
      <c r="B44" s="316"/>
      <c r="C44" s="316"/>
      <c r="D44" s="316"/>
      <c r="E44" s="378"/>
      <c r="F44" s="379"/>
      <c r="G44" s="379"/>
      <c r="H44" s="379"/>
      <c r="I44" s="379"/>
      <c r="J44" s="379"/>
      <c r="K44" s="379"/>
      <c r="L44" s="379"/>
      <c r="M44" s="379"/>
      <c r="N44" s="380"/>
      <c r="O44" s="316"/>
      <c r="P44" s="316"/>
      <c r="Q44" s="316"/>
      <c r="R44" s="328"/>
      <c r="S44" s="318" t="s">
        <v>132</v>
      </c>
      <c r="T44" s="316"/>
      <c r="U44" s="316"/>
      <c r="V44" s="316"/>
      <c r="W44" s="378"/>
      <c r="X44" s="379"/>
      <c r="Y44" s="379"/>
      <c r="Z44" s="379"/>
      <c r="AA44" s="379"/>
      <c r="AB44" s="379"/>
      <c r="AC44" s="379"/>
      <c r="AD44" s="379"/>
      <c r="AE44" s="379"/>
      <c r="AF44" s="380"/>
      <c r="AG44" s="316"/>
      <c r="AH44" s="316"/>
      <c r="AI44" s="316"/>
      <c r="AJ44" s="328"/>
    </row>
    <row r="45" spans="1:36" ht="12" customHeight="1" x14ac:dyDescent="0.15">
      <c r="A45" s="318"/>
      <c r="B45" s="316"/>
      <c r="C45" s="316"/>
      <c r="D45" s="316"/>
      <c r="E45" s="381"/>
      <c r="F45" s="382"/>
      <c r="G45" s="382"/>
      <c r="H45" s="382"/>
      <c r="I45" s="382"/>
      <c r="J45" s="382"/>
      <c r="K45" s="382"/>
      <c r="L45" s="382"/>
      <c r="M45" s="382"/>
      <c r="N45" s="383"/>
      <c r="O45" s="316"/>
      <c r="P45" s="316"/>
      <c r="Q45" s="316"/>
      <c r="R45" s="328"/>
      <c r="S45" s="318"/>
      <c r="T45" s="316"/>
      <c r="U45" s="316"/>
      <c r="V45" s="316"/>
      <c r="W45" s="381"/>
      <c r="X45" s="382"/>
      <c r="Y45" s="382"/>
      <c r="Z45" s="382"/>
      <c r="AA45" s="382"/>
      <c r="AB45" s="382"/>
      <c r="AC45" s="382"/>
      <c r="AD45" s="382"/>
      <c r="AE45" s="382"/>
      <c r="AF45" s="383"/>
      <c r="AG45" s="316"/>
      <c r="AH45" s="316"/>
      <c r="AI45" s="316"/>
      <c r="AJ45" s="328"/>
    </row>
    <row r="46" spans="1:36" ht="12" customHeight="1" x14ac:dyDescent="0.15">
      <c r="A46" s="318" t="s">
        <v>127</v>
      </c>
      <c r="B46" s="316"/>
      <c r="C46" s="316"/>
      <c r="D46" s="316"/>
      <c r="E46" s="378"/>
      <c r="F46" s="379"/>
      <c r="G46" s="379"/>
      <c r="H46" s="379"/>
      <c r="I46" s="379"/>
      <c r="J46" s="379"/>
      <c r="K46" s="379"/>
      <c r="L46" s="379"/>
      <c r="M46" s="379"/>
      <c r="N46" s="380"/>
      <c r="O46" s="316"/>
      <c r="P46" s="316"/>
      <c r="Q46" s="316"/>
      <c r="R46" s="328"/>
      <c r="S46" s="318" t="s">
        <v>133</v>
      </c>
      <c r="T46" s="316"/>
      <c r="U46" s="316"/>
      <c r="V46" s="316"/>
      <c r="W46" s="378"/>
      <c r="X46" s="379"/>
      <c r="Y46" s="379"/>
      <c r="Z46" s="379"/>
      <c r="AA46" s="379"/>
      <c r="AB46" s="379"/>
      <c r="AC46" s="379"/>
      <c r="AD46" s="379"/>
      <c r="AE46" s="379"/>
      <c r="AF46" s="380"/>
      <c r="AG46" s="316"/>
      <c r="AH46" s="316"/>
      <c r="AI46" s="316"/>
      <c r="AJ46" s="328"/>
    </row>
    <row r="47" spans="1:36" ht="12" customHeight="1" thickBot="1" x14ac:dyDescent="0.2">
      <c r="A47" s="324"/>
      <c r="B47" s="319"/>
      <c r="C47" s="319"/>
      <c r="D47" s="319"/>
      <c r="E47" s="372"/>
      <c r="F47" s="352"/>
      <c r="G47" s="352"/>
      <c r="H47" s="352"/>
      <c r="I47" s="352"/>
      <c r="J47" s="352"/>
      <c r="K47" s="352"/>
      <c r="L47" s="352"/>
      <c r="M47" s="352"/>
      <c r="N47" s="373"/>
      <c r="O47" s="319"/>
      <c r="P47" s="319"/>
      <c r="Q47" s="319"/>
      <c r="R47" s="329"/>
      <c r="S47" s="324"/>
      <c r="T47" s="319"/>
      <c r="U47" s="319"/>
      <c r="V47" s="319"/>
      <c r="W47" s="372"/>
      <c r="X47" s="352"/>
      <c r="Y47" s="352"/>
      <c r="Z47" s="352"/>
      <c r="AA47" s="352"/>
      <c r="AB47" s="352"/>
      <c r="AC47" s="352"/>
      <c r="AD47" s="352"/>
      <c r="AE47" s="352"/>
      <c r="AF47" s="373"/>
      <c r="AG47" s="319"/>
      <c r="AH47" s="319"/>
      <c r="AI47" s="319"/>
      <c r="AJ47" s="329"/>
    </row>
    <row r="48" spans="1:36" x14ac:dyDescent="0.15">
      <c r="A48" s="13"/>
    </row>
    <row r="49" spans="1:36" x14ac:dyDescent="0.15">
      <c r="A49" s="13"/>
      <c r="C49" s="237" t="s">
        <v>9</v>
      </c>
      <c r="D49" s="237"/>
      <c r="E49" s="237"/>
    </row>
    <row r="50" spans="1:36" ht="12" customHeight="1" x14ac:dyDescent="0.15">
      <c r="A50" s="13"/>
      <c r="F50" s="289"/>
      <c r="G50" s="291"/>
      <c r="H50" s="291"/>
      <c r="I50" s="320"/>
      <c r="J50" s="237" t="s">
        <v>29</v>
      </c>
      <c r="K50" s="237"/>
      <c r="M50" s="237" t="s">
        <v>36</v>
      </c>
      <c r="N50" s="237"/>
      <c r="O50" s="237" t="s">
        <v>507</v>
      </c>
      <c r="P50" s="237"/>
      <c r="Q50" s="237"/>
      <c r="R50" s="237" t="s">
        <v>55</v>
      </c>
      <c r="S50" s="237"/>
      <c r="T50" s="289">
        <f>F50*700</f>
        <v>0</v>
      </c>
      <c r="U50" s="291"/>
      <c r="V50" s="291"/>
      <c r="W50" s="291"/>
      <c r="X50" s="291"/>
      <c r="Y50" s="291"/>
      <c r="Z50" s="291"/>
      <c r="AA50" s="320"/>
      <c r="AB50" s="237" t="s">
        <v>10</v>
      </c>
      <c r="AC50" s="237"/>
    </row>
    <row r="51" spans="1:36" ht="12" customHeight="1" x14ac:dyDescent="0.15">
      <c r="A51" s="13"/>
      <c r="F51" s="321"/>
      <c r="G51" s="246"/>
      <c r="H51" s="246"/>
      <c r="I51" s="322"/>
      <c r="J51" s="237"/>
      <c r="K51" s="237"/>
      <c r="M51" s="237"/>
      <c r="N51" s="237"/>
      <c r="O51" s="237"/>
      <c r="P51" s="237"/>
      <c r="Q51" s="237"/>
      <c r="R51" s="237"/>
      <c r="S51" s="237"/>
      <c r="T51" s="321"/>
      <c r="U51" s="246"/>
      <c r="V51" s="246"/>
      <c r="W51" s="246"/>
      <c r="X51" s="246"/>
      <c r="Y51" s="246"/>
      <c r="Z51" s="246"/>
      <c r="AA51" s="322"/>
      <c r="AB51" s="237"/>
      <c r="AC51" s="237"/>
    </row>
    <row r="53" spans="1:36" x14ac:dyDescent="0.15">
      <c r="A53" s="323" t="s">
        <v>102</v>
      </c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</row>
    <row r="55" spans="1:36" x14ac:dyDescent="0.15">
      <c r="A55" s="237" t="s">
        <v>499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</row>
    <row r="57" spans="1:36" x14ac:dyDescent="0.15">
      <c r="C57" s="237" t="str">
        <f>"令和"&amp;入力シート!B1&amp;"年"</f>
        <v>令和4年</v>
      </c>
      <c r="D57" s="237"/>
      <c r="E57" s="237"/>
      <c r="F57" s="237"/>
      <c r="G57" s="246"/>
      <c r="H57" s="246"/>
      <c r="I57" s="13" t="s">
        <v>32</v>
      </c>
      <c r="J57" s="246"/>
      <c r="K57" s="246"/>
      <c r="L57" s="19" t="s">
        <v>33</v>
      </c>
    </row>
    <row r="58" spans="1:36" x14ac:dyDescent="0.15">
      <c r="C58" s="12"/>
      <c r="D58" s="12"/>
      <c r="E58" s="12"/>
      <c r="F58" s="12"/>
      <c r="G58" s="16"/>
      <c r="H58" s="16"/>
      <c r="J58" s="16"/>
      <c r="K58" s="16"/>
      <c r="L58" s="19"/>
      <c r="P58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246"/>
      <c r="R58" s="246"/>
      <c r="S58" s="246"/>
      <c r="T58" s="246"/>
      <c r="U58" s="246"/>
      <c r="V58" s="246"/>
      <c r="W58" s="246"/>
      <c r="X58" s="246"/>
      <c r="Y58" s="237" t="s">
        <v>60</v>
      </c>
      <c r="Z58" s="237"/>
      <c r="AA58" s="237"/>
      <c r="AB58" s="246" t="str">
        <f>IF(入力シート!B4="","",入力シート!B4)</f>
        <v/>
      </c>
      <c r="AC58" s="246"/>
      <c r="AD58" s="246"/>
      <c r="AE58" s="246"/>
      <c r="AF58" s="246"/>
      <c r="AG58" s="246"/>
      <c r="AH58" s="246"/>
      <c r="AJ58" s="20" t="s">
        <v>12</v>
      </c>
    </row>
    <row r="59" spans="1:36" ht="15" customHeight="1" x14ac:dyDescent="0.15">
      <c r="L59" s="19"/>
    </row>
    <row r="60" spans="1:36" s="130" customFormat="1" ht="15" customHeight="1" x14ac:dyDescent="0.15">
      <c r="A60" s="237" t="s">
        <v>500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</row>
    <row r="61" spans="1:36" s="130" customFormat="1" ht="15" customHeight="1" x14ac:dyDescent="0.1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</row>
    <row r="62" spans="1:36" s="130" customFormat="1" ht="15" customHeight="1" x14ac:dyDescent="0.15">
      <c r="A62" s="133"/>
      <c r="C62" s="237" t="str">
        <f>C57</f>
        <v>令和4年</v>
      </c>
      <c r="D62" s="237"/>
      <c r="E62" s="237"/>
      <c r="F62" s="237"/>
      <c r="G62" s="246"/>
      <c r="H62" s="246"/>
      <c r="I62" s="130" t="s">
        <v>32</v>
      </c>
      <c r="J62" s="246"/>
      <c r="K62" s="246"/>
      <c r="L62" s="19" t="s">
        <v>33</v>
      </c>
    </row>
    <row r="63" spans="1:36" x14ac:dyDescent="0.15">
      <c r="E63" s="317"/>
      <c r="F63" s="317"/>
      <c r="G63" s="317"/>
      <c r="H63" s="237"/>
      <c r="I63" s="237"/>
      <c r="J63" s="237"/>
      <c r="K63" s="317"/>
      <c r="L63" s="317"/>
      <c r="M63" s="317"/>
      <c r="N63" s="317"/>
      <c r="O63" s="317"/>
      <c r="P63" s="246" t="str">
        <f>IF(入力シート!B3="","",INDEX(入力シート!$G$2:$L$100,MATCH(入力シート!$B$3,入力シート!$G$2:$G$100,0),4))&amp;"中学校体育連盟"</f>
        <v>中学校体育連盟</v>
      </c>
      <c r="Q63" s="246"/>
      <c r="R63" s="246"/>
      <c r="S63" s="246"/>
      <c r="T63" s="246"/>
      <c r="U63" s="246"/>
      <c r="V63" s="246"/>
      <c r="W63" s="246"/>
      <c r="X63" s="246"/>
      <c r="Y63" s="237" t="s">
        <v>11</v>
      </c>
      <c r="Z63" s="237"/>
      <c r="AA63" s="237"/>
      <c r="AB63" s="246" t="str">
        <f>IF(入力シート!B3="","",INDEX(入力シート!$G$2:$L$100,MATCH(入力シート!$B$3,入力シート!$G$2:$G$100,0),5))</f>
        <v/>
      </c>
      <c r="AC63" s="246"/>
      <c r="AD63" s="246"/>
      <c r="AE63" s="246"/>
      <c r="AF63" s="246"/>
      <c r="AG63" s="246"/>
      <c r="AH63" s="246"/>
      <c r="AJ63" s="20" t="s">
        <v>12</v>
      </c>
    </row>
  </sheetData>
  <mergeCells count="152">
    <mergeCell ref="E40:N41"/>
    <mergeCell ref="K16:X17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O38:P39"/>
    <mergeCell ref="W34:AF35"/>
    <mergeCell ref="Y20:AC21"/>
    <mergeCell ref="W40:AF41"/>
    <mergeCell ref="O36:P37"/>
    <mergeCell ref="E36:N37"/>
    <mergeCell ref="S38:V39"/>
    <mergeCell ref="Q40:R41"/>
    <mergeCell ref="S40:V41"/>
    <mergeCell ref="W38:AF39"/>
    <mergeCell ref="U10:AJ11"/>
    <mergeCell ref="H12:R13"/>
    <mergeCell ref="AI34:AJ35"/>
    <mergeCell ref="K28:X29"/>
    <mergeCell ref="K30:X31"/>
    <mergeCell ref="K26:X27"/>
    <mergeCell ref="E20:J21"/>
    <mergeCell ref="E22:J23"/>
    <mergeCell ref="E24:J25"/>
    <mergeCell ref="E26:J27"/>
    <mergeCell ref="E30:J31"/>
    <mergeCell ref="K24:X25"/>
    <mergeCell ref="K22:X23"/>
    <mergeCell ref="AD20:AJ21"/>
    <mergeCell ref="AD22:AJ23"/>
    <mergeCell ref="AC14:AJ15"/>
    <mergeCell ref="Y16:AC17"/>
    <mergeCell ref="AD26:AJ27"/>
    <mergeCell ref="Y30:AC31"/>
    <mergeCell ref="AD30:AJ31"/>
    <mergeCell ref="Y26:AC27"/>
    <mergeCell ref="Y22:AC23"/>
    <mergeCell ref="AG40:AH41"/>
    <mergeCell ref="Q38:R39"/>
    <mergeCell ref="A10:G11"/>
    <mergeCell ref="H10:R11"/>
    <mergeCell ref="S10:T11"/>
    <mergeCell ref="E38:N39"/>
    <mergeCell ref="AG46:AH47"/>
    <mergeCell ref="A36:D37"/>
    <mergeCell ref="S12:T13"/>
    <mergeCell ref="Y28:AC29"/>
    <mergeCell ref="Y24:AC25"/>
    <mergeCell ref="AG34:AH35"/>
    <mergeCell ref="AD24:AJ25"/>
    <mergeCell ref="AI44:AJ45"/>
    <mergeCell ref="AI40:AJ41"/>
    <mergeCell ref="AI42:AJ43"/>
    <mergeCell ref="O40:P41"/>
    <mergeCell ref="AI46:AJ47"/>
    <mergeCell ref="A32:C33"/>
    <mergeCell ref="E28:J29"/>
    <mergeCell ref="A20:D21"/>
    <mergeCell ref="A22:D23"/>
    <mergeCell ref="F32:X33"/>
    <mergeCell ref="K20:X21"/>
    <mergeCell ref="W46:AF47"/>
    <mergeCell ref="E44:N45"/>
    <mergeCell ref="A55:AJ55"/>
    <mergeCell ref="C62:F62"/>
    <mergeCell ref="G62:H62"/>
    <mergeCell ref="J62:K62"/>
    <mergeCell ref="A60:AJ60"/>
    <mergeCell ref="H63:J63"/>
    <mergeCell ref="C57:F57"/>
    <mergeCell ref="F50:I51"/>
    <mergeCell ref="A46:D47"/>
    <mergeCell ref="G57:H57"/>
    <mergeCell ref="W42:AF43"/>
    <mergeCell ref="J57:K57"/>
    <mergeCell ref="O42:P43"/>
    <mergeCell ref="S44:V45"/>
    <mergeCell ref="S46:V47"/>
    <mergeCell ref="T50:AA51"/>
    <mergeCell ref="E63:G63"/>
    <mergeCell ref="A53:AE53"/>
    <mergeCell ref="O44:P45"/>
    <mergeCell ref="P58:X58"/>
    <mergeCell ref="E42:N43"/>
    <mergeCell ref="Q46:R47"/>
    <mergeCell ref="S42:V43"/>
    <mergeCell ref="Y58:AA58"/>
    <mergeCell ref="AB58:AH58"/>
    <mergeCell ref="AB63:AH63"/>
    <mergeCell ref="AG44:AH45"/>
    <mergeCell ref="P63:X63"/>
    <mergeCell ref="Y63:AA63"/>
    <mergeCell ref="K63:O63"/>
    <mergeCell ref="R50:S51"/>
    <mergeCell ref="J50:K51"/>
    <mergeCell ref="M50:N51"/>
    <mergeCell ref="O50:Q51"/>
    <mergeCell ref="D1:AD2"/>
    <mergeCell ref="C3:F4"/>
    <mergeCell ref="K18:X19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T3:AA4"/>
    <mergeCell ref="S8:T9"/>
    <mergeCell ref="U8:AJ9"/>
    <mergeCell ref="AD16:AJ17"/>
    <mergeCell ref="AD18:AJ19"/>
    <mergeCell ref="A8:G9"/>
    <mergeCell ref="H8:R9"/>
    <mergeCell ref="A14:C15"/>
    <mergeCell ref="Y18:AC19"/>
    <mergeCell ref="A16:D17"/>
    <mergeCell ref="A18:D19"/>
    <mergeCell ref="AG36:AH37"/>
    <mergeCell ref="A38:D39"/>
    <mergeCell ref="AB50:AC51"/>
    <mergeCell ref="AD28:AJ29"/>
    <mergeCell ref="AI36:AJ37"/>
    <mergeCell ref="AI38:AJ39"/>
    <mergeCell ref="E34:N35"/>
    <mergeCell ref="S34:V35"/>
    <mergeCell ref="S36:V37"/>
    <mergeCell ref="W36:AF37"/>
    <mergeCell ref="Q34:R35"/>
    <mergeCell ref="Q36:R37"/>
    <mergeCell ref="O34:P35"/>
    <mergeCell ref="Q42:R43"/>
    <mergeCell ref="C49:E49"/>
    <mergeCell ref="A42:D43"/>
    <mergeCell ref="A34:D35"/>
    <mergeCell ref="A44:D45"/>
    <mergeCell ref="O46:P47"/>
    <mergeCell ref="E46:N47"/>
    <mergeCell ref="AG42:AH43"/>
    <mergeCell ref="AG38:AH39"/>
    <mergeCell ref="W44:AF45"/>
    <mergeCell ref="Q44:R4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64"/>
  <sheetViews>
    <sheetView tabSelected="1" workbookViewId="0">
      <selection activeCell="C63" sqref="C63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342" t="s">
        <v>408</v>
      </c>
      <c r="D3" s="342"/>
      <c r="E3" s="342"/>
      <c r="F3" s="342"/>
      <c r="H3" s="345" t="s">
        <v>56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342"/>
      <c r="D4" s="342"/>
      <c r="E4" s="342"/>
      <c r="F4" s="342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x14ac:dyDescent="0.15">
      <c r="A6" s="330" t="s">
        <v>80</v>
      </c>
      <c r="B6" s="331"/>
      <c r="C6" s="331"/>
      <c r="D6" s="331"/>
      <c r="E6" s="331"/>
      <c r="F6" s="331"/>
      <c r="G6" s="331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x14ac:dyDescent="0.15">
      <c r="A7" s="332"/>
      <c r="B7" s="333"/>
      <c r="C7" s="333"/>
      <c r="D7" s="333"/>
      <c r="E7" s="333"/>
      <c r="F7" s="333"/>
      <c r="G7" s="333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3.5" customHeight="1" x14ac:dyDescent="0.15">
      <c r="A8" s="354" t="s">
        <v>443</v>
      </c>
      <c r="B8" s="344"/>
      <c r="C8" s="344"/>
      <c r="D8" s="344"/>
      <c r="E8" s="344"/>
      <c r="F8" s="344"/>
      <c r="G8" s="344"/>
      <c r="H8" s="28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316" t="s">
        <v>420</v>
      </c>
      <c r="T8" s="316"/>
      <c r="U8" s="355" t="s">
        <v>444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3.5" customHeight="1" x14ac:dyDescent="0.15">
      <c r="A9" s="354"/>
      <c r="B9" s="344"/>
      <c r="C9" s="344"/>
      <c r="D9" s="344"/>
      <c r="E9" s="344"/>
      <c r="F9" s="344"/>
      <c r="G9" s="344"/>
      <c r="H9" s="235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6"/>
      <c r="T9" s="316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3.5" customHeight="1" x14ac:dyDescent="0.15">
      <c r="A10" s="344" t="s">
        <v>2</v>
      </c>
      <c r="B10" s="344"/>
      <c r="C10" s="344"/>
      <c r="D10" s="344"/>
      <c r="E10" s="344"/>
      <c r="F10" s="344"/>
      <c r="G10" s="344"/>
      <c r="H10" s="28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316" t="s">
        <v>420</v>
      </c>
      <c r="T10" s="316"/>
      <c r="U10" s="355" t="s">
        <v>433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3.5" customHeight="1" x14ac:dyDescent="0.15">
      <c r="A11" s="344"/>
      <c r="B11" s="344"/>
      <c r="C11" s="344"/>
      <c r="D11" s="344"/>
      <c r="E11" s="344"/>
      <c r="F11" s="344"/>
      <c r="G11" s="344"/>
      <c r="H11" s="235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6"/>
      <c r="T11" s="316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3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28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316" t="s">
        <v>420</v>
      </c>
      <c r="T12" s="316"/>
      <c r="U12" s="355" t="s">
        <v>423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4.25" customHeight="1" thickBot="1" x14ac:dyDescent="0.2">
      <c r="A13" s="337"/>
      <c r="B13" s="338"/>
      <c r="C13" s="338"/>
      <c r="D13" s="338"/>
      <c r="E13" s="338"/>
      <c r="F13" s="338"/>
      <c r="G13" s="339"/>
      <c r="H13" s="26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319"/>
      <c r="T13" s="31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0.5" customHeight="1" x14ac:dyDescent="0.15">
      <c r="A14" s="327" t="s">
        <v>27</v>
      </c>
      <c r="B14" s="327"/>
      <c r="C14" s="327"/>
      <c r="D14" s="385" t="s">
        <v>153</v>
      </c>
      <c r="E14" s="385"/>
      <c r="F14" s="385"/>
      <c r="G14" s="385"/>
      <c r="H14" s="385"/>
      <c r="I14" s="385"/>
      <c r="J14" s="409"/>
      <c r="K14" s="411"/>
      <c r="L14" s="385" t="s">
        <v>154</v>
      </c>
      <c r="M14" s="385"/>
      <c r="N14" s="385"/>
      <c r="O14" s="17"/>
      <c r="P14" s="17"/>
      <c r="Q14" s="385" t="s">
        <v>155</v>
      </c>
      <c r="R14" s="385"/>
      <c r="S14" s="385"/>
      <c r="T14" s="409"/>
      <c r="U14" s="411"/>
      <c r="V14" s="385" t="s">
        <v>156</v>
      </c>
      <c r="W14" s="385"/>
      <c r="X14" s="385"/>
      <c r="Y14" s="385"/>
      <c r="Z14" s="385"/>
      <c r="AA14" s="17"/>
      <c r="AB14" s="17"/>
      <c r="AC14" s="410"/>
      <c r="AD14" s="410"/>
      <c r="AE14" s="410"/>
      <c r="AF14" s="410"/>
      <c r="AG14" s="410"/>
      <c r="AH14" s="410"/>
      <c r="AI14" s="410"/>
      <c r="AJ14" s="410"/>
    </row>
    <row r="15" spans="1:36" ht="10.5" customHeight="1" thickBot="1" x14ac:dyDescent="0.2">
      <c r="A15" s="277"/>
      <c r="B15" s="277"/>
      <c r="C15" s="277"/>
      <c r="D15" s="352"/>
      <c r="E15" s="352"/>
      <c r="F15" s="352"/>
      <c r="G15" s="352"/>
      <c r="H15" s="352"/>
      <c r="I15" s="352"/>
      <c r="J15" s="368"/>
      <c r="K15" s="369"/>
      <c r="L15" s="352"/>
      <c r="M15" s="352"/>
      <c r="N15" s="352"/>
      <c r="O15" s="18"/>
      <c r="P15" s="18"/>
      <c r="Q15" s="352"/>
      <c r="R15" s="352"/>
      <c r="S15" s="352"/>
      <c r="T15" s="368"/>
      <c r="U15" s="369"/>
      <c r="V15" s="352"/>
      <c r="W15" s="352"/>
      <c r="X15" s="352"/>
      <c r="Y15" s="352"/>
      <c r="Z15" s="352"/>
      <c r="AA15" s="18"/>
      <c r="AB15" s="18"/>
      <c r="AC15" s="365"/>
      <c r="AD15" s="365"/>
      <c r="AE15" s="365"/>
      <c r="AF15" s="365"/>
      <c r="AG15" s="365"/>
      <c r="AH15" s="365"/>
      <c r="AI15" s="365"/>
      <c r="AJ15" s="365"/>
    </row>
    <row r="16" spans="1:36" ht="12" customHeight="1" x14ac:dyDescent="0.15">
      <c r="A16" s="325" t="s">
        <v>22</v>
      </c>
      <c r="B16" s="326"/>
      <c r="C16" s="326"/>
      <c r="D16" s="326"/>
      <c r="E16" s="326" t="s">
        <v>41</v>
      </c>
      <c r="F16" s="326"/>
      <c r="G16" s="326"/>
      <c r="H16" s="326"/>
      <c r="I16" s="326"/>
      <c r="J16" s="326"/>
      <c r="K16" s="326" t="s">
        <v>23</v>
      </c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 t="s">
        <v>24</v>
      </c>
      <c r="Z16" s="326"/>
      <c r="AA16" s="326"/>
      <c r="AB16" s="326"/>
      <c r="AC16" s="326"/>
      <c r="AD16" s="326" t="s">
        <v>13</v>
      </c>
      <c r="AE16" s="326"/>
      <c r="AF16" s="326"/>
      <c r="AG16" s="326"/>
      <c r="AH16" s="326"/>
      <c r="AI16" s="326"/>
      <c r="AJ16" s="353"/>
    </row>
    <row r="17" spans="1:36" ht="12" customHeight="1" x14ac:dyDescent="0.15">
      <c r="A17" s="318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28"/>
    </row>
    <row r="18" spans="1:36" ht="12" customHeight="1" x14ac:dyDescent="0.15">
      <c r="A18" s="318">
        <v>1</v>
      </c>
      <c r="B18" s="316"/>
      <c r="C18" s="316"/>
      <c r="D18" s="316"/>
      <c r="E18" s="316" t="s">
        <v>42</v>
      </c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28"/>
    </row>
    <row r="19" spans="1:36" ht="12" customHeight="1" x14ac:dyDescent="0.15">
      <c r="A19" s="318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28"/>
    </row>
    <row r="20" spans="1:36" ht="12" customHeight="1" x14ac:dyDescent="0.15">
      <c r="A20" s="318">
        <v>2</v>
      </c>
      <c r="B20" s="316"/>
      <c r="C20" s="316"/>
      <c r="D20" s="316"/>
      <c r="E20" s="316" t="s">
        <v>57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28"/>
    </row>
    <row r="21" spans="1:36" ht="12" customHeight="1" x14ac:dyDescent="0.15">
      <c r="A21" s="318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28"/>
    </row>
    <row r="22" spans="1:36" ht="12" customHeight="1" x14ac:dyDescent="0.15">
      <c r="A22" s="318">
        <v>3</v>
      </c>
      <c r="B22" s="316"/>
      <c r="C22" s="316"/>
      <c r="D22" s="316"/>
      <c r="E22" s="316" t="s">
        <v>43</v>
      </c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28"/>
    </row>
    <row r="23" spans="1:36" ht="12" customHeight="1" x14ac:dyDescent="0.15">
      <c r="A23" s="318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28"/>
    </row>
    <row r="24" spans="1:36" ht="12" customHeight="1" x14ac:dyDescent="0.15">
      <c r="A24" s="318">
        <v>4</v>
      </c>
      <c r="B24" s="316"/>
      <c r="C24" s="316"/>
      <c r="D24" s="316"/>
      <c r="E24" s="316" t="s">
        <v>58</v>
      </c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28"/>
    </row>
    <row r="25" spans="1:36" ht="12" customHeight="1" x14ac:dyDescent="0.15">
      <c r="A25" s="31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28"/>
    </row>
    <row r="26" spans="1:36" ht="12" customHeight="1" x14ac:dyDescent="0.15">
      <c r="A26" s="318">
        <v>5</v>
      </c>
      <c r="B26" s="316"/>
      <c r="C26" s="316"/>
      <c r="D26" s="316"/>
      <c r="E26" s="316" t="s">
        <v>44</v>
      </c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28"/>
    </row>
    <row r="27" spans="1:36" ht="12" customHeight="1" x14ac:dyDescent="0.15">
      <c r="A27" s="31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28"/>
    </row>
    <row r="28" spans="1:36" ht="12" customHeight="1" x14ac:dyDescent="0.15">
      <c r="A28" s="318">
        <v>6</v>
      </c>
      <c r="B28" s="316"/>
      <c r="C28" s="316"/>
      <c r="D28" s="316"/>
      <c r="E28" s="316" t="s">
        <v>45</v>
      </c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28"/>
    </row>
    <row r="29" spans="1:36" ht="12" customHeight="1" x14ac:dyDescent="0.15">
      <c r="A29" s="318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28"/>
    </row>
    <row r="30" spans="1:36" ht="12" customHeight="1" x14ac:dyDescent="0.15">
      <c r="A30" s="318">
        <v>7</v>
      </c>
      <c r="B30" s="316"/>
      <c r="C30" s="316"/>
      <c r="D30" s="316"/>
      <c r="E30" s="316" t="s">
        <v>45</v>
      </c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28"/>
    </row>
    <row r="31" spans="1:36" ht="12" customHeight="1" thickBot="1" x14ac:dyDescent="0.2">
      <c r="A31" s="324"/>
      <c r="B31" s="319"/>
      <c r="C31" s="319"/>
      <c r="D31" s="319"/>
      <c r="E31" s="319"/>
      <c r="F31" s="319"/>
      <c r="G31" s="319"/>
      <c r="H31" s="319"/>
      <c r="I31" s="319"/>
      <c r="J31" s="319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29"/>
    </row>
    <row r="32" spans="1:36" ht="9.75" customHeight="1" x14ac:dyDescent="0.15">
      <c r="A32" s="317" t="s">
        <v>28</v>
      </c>
      <c r="B32" s="317"/>
      <c r="C32" s="317"/>
      <c r="F32" s="426" t="s">
        <v>34</v>
      </c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</row>
    <row r="33" spans="1:36" ht="9.75" customHeight="1" thickBot="1" x14ac:dyDescent="0.2">
      <c r="A33" s="277"/>
      <c r="B33" s="277"/>
      <c r="C33" s="27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1:36" ht="12" customHeight="1" x14ac:dyDescent="0.15">
      <c r="A34" s="325" t="s">
        <v>121</v>
      </c>
      <c r="B34" s="326"/>
      <c r="C34" s="326"/>
      <c r="D34" s="326"/>
      <c r="E34" s="384" t="s">
        <v>39</v>
      </c>
      <c r="F34" s="385"/>
      <c r="G34" s="385"/>
      <c r="H34" s="385"/>
      <c r="I34" s="385"/>
      <c r="J34" s="385"/>
      <c r="K34" s="385"/>
      <c r="L34" s="385"/>
      <c r="M34" s="385"/>
      <c r="N34" s="386"/>
      <c r="O34" s="424" t="s">
        <v>4</v>
      </c>
      <c r="P34" s="424"/>
      <c r="Q34" s="254" t="s">
        <v>25</v>
      </c>
      <c r="R34" s="255"/>
      <c r="S34" s="325" t="s">
        <v>121</v>
      </c>
      <c r="T34" s="421"/>
      <c r="U34" s="421"/>
      <c r="V34" s="421"/>
      <c r="W34" s="384" t="s">
        <v>39</v>
      </c>
      <c r="X34" s="385"/>
      <c r="Y34" s="385"/>
      <c r="Z34" s="385"/>
      <c r="AA34" s="385"/>
      <c r="AB34" s="385"/>
      <c r="AC34" s="385"/>
      <c r="AD34" s="385"/>
      <c r="AE34" s="385"/>
      <c r="AF34" s="386"/>
      <c r="AG34" s="424" t="s">
        <v>4</v>
      </c>
      <c r="AH34" s="424"/>
      <c r="AI34" s="254" t="s">
        <v>25</v>
      </c>
      <c r="AJ34" s="255"/>
    </row>
    <row r="35" spans="1:36" ht="12" customHeight="1" x14ac:dyDescent="0.15">
      <c r="A35" s="318"/>
      <c r="B35" s="316"/>
      <c r="C35" s="316"/>
      <c r="D35" s="316"/>
      <c r="E35" s="381"/>
      <c r="F35" s="382"/>
      <c r="G35" s="382"/>
      <c r="H35" s="382"/>
      <c r="I35" s="382"/>
      <c r="J35" s="382"/>
      <c r="K35" s="382"/>
      <c r="L35" s="382"/>
      <c r="M35" s="382"/>
      <c r="N35" s="383"/>
      <c r="O35" s="425"/>
      <c r="P35" s="425"/>
      <c r="Q35" s="205"/>
      <c r="R35" s="245"/>
      <c r="S35" s="422"/>
      <c r="T35" s="423"/>
      <c r="U35" s="423"/>
      <c r="V35" s="423"/>
      <c r="W35" s="381"/>
      <c r="X35" s="382"/>
      <c r="Y35" s="382"/>
      <c r="Z35" s="382"/>
      <c r="AA35" s="382"/>
      <c r="AB35" s="382"/>
      <c r="AC35" s="382"/>
      <c r="AD35" s="382"/>
      <c r="AE35" s="382"/>
      <c r="AF35" s="383"/>
      <c r="AG35" s="425"/>
      <c r="AH35" s="425"/>
      <c r="AI35" s="205"/>
      <c r="AJ35" s="245"/>
    </row>
    <row r="36" spans="1:36" ht="12" customHeight="1" x14ac:dyDescent="0.15">
      <c r="A36" s="318" t="s">
        <v>122</v>
      </c>
      <c r="B36" s="316"/>
      <c r="C36" s="316"/>
      <c r="D36" s="316"/>
      <c r="E36" s="378"/>
      <c r="F36" s="379"/>
      <c r="G36" s="379"/>
      <c r="H36" s="379"/>
      <c r="I36" s="379"/>
      <c r="J36" s="379"/>
      <c r="K36" s="379"/>
      <c r="L36" s="379"/>
      <c r="M36" s="379"/>
      <c r="N36" s="380"/>
      <c r="O36" s="316"/>
      <c r="P36" s="316"/>
      <c r="Q36" s="316"/>
      <c r="R36" s="328"/>
      <c r="S36" s="318" t="s">
        <v>128</v>
      </c>
      <c r="T36" s="316"/>
      <c r="U36" s="316"/>
      <c r="V36" s="316"/>
      <c r="W36" s="378"/>
      <c r="X36" s="379"/>
      <c r="Y36" s="379"/>
      <c r="Z36" s="379"/>
      <c r="AA36" s="379"/>
      <c r="AB36" s="379"/>
      <c r="AC36" s="379"/>
      <c r="AD36" s="379"/>
      <c r="AE36" s="379"/>
      <c r="AF36" s="380"/>
      <c r="AG36" s="316"/>
      <c r="AH36" s="316"/>
      <c r="AI36" s="316"/>
      <c r="AJ36" s="328"/>
    </row>
    <row r="37" spans="1:36" ht="12" customHeight="1" x14ac:dyDescent="0.15">
      <c r="A37" s="318"/>
      <c r="B37" s="316"/>
      <c r="C37" s="316"/>
      <c r="D37" s="316"/>
      <c r="E37" s="381"/>
      <c r="F37" s="382"/>
      <c r="G37" s="382"/>
      <c r="H37" s="382"/>
      <c r="I37" s="382"/>
      <c r="J37" s="382"/>
      <c r="K37" s="382"/>
      <c r="L37" s="382"/>
      <c r="M37" s="382"/>
      <c r="N37" s="383"/>
      <c r="O37" s="316"/>
      <c r="P37" s="316"/>
      <c r="Q37" s="316"/>
      <c r="R37" s="328"/>
      <c r="S37" s="318"/>
      <c r="T37" s="316"/>
      <c r="U37" s="316"/>
      <c r="V37" s="316"/>
      <c r="W37" s="381"/>
      <c r="X37" s="382"/>
      <c r="Y37" s="382"/>
      <c r="Z37" s="382"/>
      <c r="AA37" s="382"/>
      <c r="AB37" s="382"/>
      <c r="AC37" s="382"/>
      <c r="AD37" s="382"/>
      <c r="AE37" s="382"/>
      <c r="AF37" s="383"/>
      <c r="AG37" s="316"/>
      <c r="AH37" s="316"/>
      <c r="AI37" s="316"/>
      <c r="AJ37" s="328"/>
    </row>
    <row r="38" spans="1:36" ht="12" customHeight="1" x14ac:dyDescent="0.15">
      <c r="A38" s="318" t="s">
        <v>123</v>
      </c>
      <c r="B38" s="316"/>
      <c r="C38" s="316"/>
      <c r="D38" s="316"/>
      <c r="E38" s="378"/>
      <c r="F38" s="379"/>
      <c r="G38" s="379"/>
      <c r="H38" s="379"/>
      <c r="I38" s="379"/>
      <c r="J38" s="379"/>
      <c r="K38" s="379"/>
      <c r="L38" s="379"/>
      <c r="M38" s="379"/>
      <c r="N38" s="380"/>
      <c r="O38" s="316"/>
      <c r="P38" s="316"/>
      <c r="Q38" s="316"/>
      <c r="R38" s="328"/>
      <c r="S38" s="318" t="s">
        <v>129</v>
      </c>
      <c r="T38" s="316"/>
      <c r="U38" s="316"/>
      <c r="V38" s="316"/>
      <c r="W38" s="378"/>
      <c r="X38" s="379"/>
      <c r="Y38" s="379"/>
      <c r="Z38" s="379"/>
      <c r="AA38" s="379"/>
      <c r="AB38" s="379"/>
      <c r="AC38" s="379"/>
      <c r="AD38" s="379"/>
      <c r="AE38" s="379"/>
      <c r="AF38" s="380"/>
      <c r="AG38" s="316"/>
      <c r="AH38" s="316"/>
      <c r="AI38" s="316"/>
      <c r="AJ38" s="328"/>
    </row>
    <row r="39" spans="1:36" ht="12" customHeight="1" x14ac:dyDescent="0.15">
      <c r="A39" s="318"/>
      <c r="B39" s="316"/>
      <c r="C39" s="316"/>
      <c r="D39" s="316"/>
      <c r="E39" s="381"/>
      <c r="F39" s="382"/>
      <c r="G39" s="382"/>
      <c r="H39" s="382"/>
      <c r="I39" s="382"/>
      <c r="J39" s="382"/>
      <c r="K39" s="382"/>
      <c r="L39" s="382"/>
      <c r="M39" s="382"/>
      <c r="N39" s="383"/>
      <c r="O39" s="316"/>
      <c r="P39" s="316"/>
      <c r="Q39" s="316"/>
      <c r="R39" s="328"/>
      <c r="S39" s="318"/>
      <c r="T39" s="316"/>
      <c r="U39" s="316"/>
      <c r="V39" s="316"/>
      <c r="W39" s="381"/>
      <c r="X39" s="382"/>
      <c r="Y39" s="382"/>
      <c r="Z39" s="382"/>
      <c r="AA39" s="382"/>
      <c r="AB39" s="382"/>
      <c r="AC39" s="382"/>
      <c r="AD39" s="382"/>
      <c r="AE39" s="382"/>
      <c r="AF39" s="383"/>
      <c r="AG39" s="316"/>
      <c r="AH39" s="316"/>
      <c r="AI39" s="316"/>
      <c r="AJ39" s="328"/>
    </row>
    <row r="40" spans="1:36" ht="12" customHeight="1" x14ac:dyDescent="0.15">
      <c r="A40" s="318" t="s">
        <v>124</v>
      </c>
      <c r="B40" s="316"/>
      <c r="C40" s="316"/>
      <c r="D40" s="316"/>
      <c r="E40" s="378"/>
      <c r="F40" s="379"/>
      <c r="G40" s="379"/>
      <c r="H40" s="379"/>
      <c r="I40" s="379"/>
      <c r="J40" s="379"/>
      <c r="K40" s="379"/>
      <c r="L40" s="379"/>
      <c r="M40" s="379"/>
      <c r="N40" s="380"/>
      <c r="O40" s="316"/>
      <c r="P40" s="316"/>
      <c r="Q40" s="316"/>
      <c r="R40" s="328"/>
      <c r="S40" s="318" t="s">
        <v>130</v>
      </c>
      <c r="T40" s="316"/>
      <c r="U40" s="316"/>
      <c r="V40" s="316"/>
      <c r="W40" s="378"/>
      <c r="X40" s="379"/>
      <c r="Y40" s="379"/>
      <c r="Z40" s="379"/>
      <c r="AA40" s="379"/>
      <c r="AB40" s="379"/>
      <c r="AC40" s="379"/>
      <c r="AD40" s="379"/>
      <c r="AE40" s="379"/>
      <c r="AF40" s="380"/>
      <c r="AG40" s="316"/>
      <c r="AH40" s="316"/>
      <c r="AI40" s="316"/>
      <c r="AJ40" s="328"/>
    </row>
    <row r="41" spans="1:36" ht="12" customHeight="1" x14ac:dyDescent="0.15">
      <c r="A41" s="318"/>
      <c r="B41" s="316"/>
      <c r="C41" s="316"/>
      <c r="D41" s="316"/>
      <c r="E41" s="381"/>
      <c r="F41" s="382"/>
      <c r="G41" s="382"/>
      <c r="H41" s="382"/>
      <c r="I41" s="382"/>
      <c r="J41" s="382"/>
      <c r="K41" s="382"/>
      <c r="L41" s="382"/>
      <c r="M41" s="382"/>
      <c r="N41" s="383"/>
      <c r="O41" s="316"/>
      <c r="P41" s="316"/>
      <c r="Q41" s="316"/>
      <c r="R41" s="328"/>
      <c r="S41" s="318"/>
      <c r="T41" s="316"/>
      <c r="U41" s="316"/>
      <c r="V41" s="316"/>
      <c r="W41" s="381"/>
      <c r="X41" s="382"/>
      <c r="Y41" s="382"/>
      <c r="Z41" s="382"/>
      <c r="AA41" s="382"/>
      <c r="AB41" s="382"/>
      <c r="AC41" s="382"/>
      <c r="AD41" s="382"/>
      <c r="AE41" s="382"/>
      <c r="AF41" s="383"/>
      <c r="AG41" s="316"/>
      <c r="AH41" s="316"/>
      <c r="AI41" s="316"/>
      <c r="AJ41" s="328"/>
    </row>
    <row r="42" spans="1:36" ht="12" customHeight="1" x14ac:dyDescent="0.15">
      <c r="A42" s="318" t="s">
        <v>125</v>
      </c>
      <c r="B42" s="316"/>
      <c r="C42" s="316"/>
      <c r="D42" s="316"/>
      <c r="E42" s="378"/>
      <c r="F42" s="379"/>
      <c r="G42" s="379"/>
      <c r="H42" s="379"/>
      <c r="I42" s="379"/>
      <c r="J42" s="379"/>
      <c r="K42" s="379"/>
      <c r="L42" s="379"/>
      <c r="M42" s="379"/>
      <c r="N42" s="380"/>
      <c r="O42" s="316"/>
      <c r="P42" s="316"/>
      <c r="Q42" s="316"/>
      <c r="R42" s="328"/>
      <c r="S42" s="318" t="s">
        <v>131</v>
      </c>
      <c r="T42" s="316"/>
      <c r="U42" s="316"/>
      <c r="V42" s="316"/>
      <c r="W42" s="378"/>
      <c r="X42" s="379"/>
      <c r="Y42" s="379"/>
      <c r="Z42" s="379"/>
      <c r="AA42" s="379"/>
      <c r="AB42" s="379"/>
      <c r="AC42" s="379"/>
      <c r="AD42" s="379"/>
      <c r="AE42" s="379"/>
      <c r="AF42" s="380"/>
      <c r="AG42" s="316"/>
      <c r="AH42" s="316"/>
      <c r="AI42" s="316"/>
      <c r="AJ42" s="328"/>
    </row>
    <row r="43" spans="1:36" ht="12" customHeight="1" x14ac:dyDescent="0.15">
      <c r="A43" s="318"/>
      <c r="B43" s="316"/>
      <c r="C43" s="316"/>
      <c r="D43" s="316"/>
      <c r="E43" s="381"/>
      <c r="F43" s="382"/>
      <c r="G43" s="382"/>
      <c r="H43" s="382"/>
      <c r="I43" s="382"/>
      <c r="J43" s="382"/>
      <c r="K43" s="382"/>
      <c r="L43" s="382"/>
      <c r="M43" s="382"/>
      <c r="N43" s="383"/>
      <c r="O43" s="316"/>
      <c r="P43" s="316"/>
      <c r="Q43" s="316"/>
      <c r="R43" s="328"/>
      <c r="S43" s="318"/>
      <c r="T43" s="316"/>
      <c r="U43" s="316"/>
      <c r="V43" s="316"/>
      <c r="W43" s="381"/>
      <c r="X43" s="382"/>
      <c r="Y43" s="382"/>
      <c r="Z43" s="382"/>
      <c r="AA43" s="382"/>
      <c r="AB43" s="382"/>
      <c r="AC43" s="382"/>
      <c r="AD43" s="382"/>
      <c r="AE43" s="382"/>
      <c r="AF43" s="383"/>
      <c r="AG43" s="316"/>
      <c r="AH43" s="316"/>
      <c r="AI43" s="316"/>
      <c r="AJ43" s="328"/>
    </row>
    <row r="44" spans="1:36" ht="12" customHeight="1" x14ac:dyDescent="0.15">
      <c r="A44" s="318" t="s">
        <v>126</v>
      </c>
      <c r="B44" s="316"/>
      <c r="C44" s="316"/>
      <c r="D44" s="316"/>
      <c r="E44" s="378"/>
      <c r="F44" s="379"/>
      <c r="G44" s="379"/>
      <c r="H44" s="379"/>
      <c r="I44" s="379"/>
      <c r="J44" s="379"/>
      <c r="K44" s="379"/>
      <c r="L44" s="379"/>
      <c r="M44" s="379"/>
      <c r="N44" s="380"/>
      <c r="O44" s="316"/>
      <c r="P44" s="316"/>
      <c r="Q44" s="316"/>
      <c r="R44" s="328"/>
      <c r="S44" s="318" t="s">
        <v>132</v>
      </c>
      <c r="T44" s="316"/>
      <c r="U44" s="316"/>
      <c r="V44" s="316"/>
      <c r="W44" s="378"/>
      <c r="X44" s="379"/>
      <c r="Y44" s="379"/>
      <c r="Z44" s="379"/>
      <c r="AA44" s="379"/>
      <c r="AB44" s="379"/>
      <c r="AC44" s="379"/>
      <c r="AD44" s="379"/>
      <c r="AE44" s="379"/>
      <c r="AF44" s="380"/>
      <c r="AG44" s="316"/>
      <c r="AH44" s="316"/>
      <c r="AI44" s="316"/>
      <c r="AJ44" s="328"/>
    </row>
    <row r="45" spans="1:36" ht="12" customHeight="1" x14ac:dyDescent="0.15">
      <c r="A45" s="318"/>
      <c r="B45" s="316"/>
      <c r="C45" s="316"/>
      <c r="D45" s="316"/>
      <c r="E45" s="381"/>
      <c r="F45" s="382"/>
      <c r="G45" s="382"/>
      <c r="H45" s="382"/>
      <c r="I45" s="382"/>
      <c r="J45" s="382"/>
      <c r="K45" s="382"/>
      <c r="L45" s="382"/>
      <c r="M45" s="382"/>
      <c r="N45" s="383"/>
      <c r="O45" s="316"/>
      <c r="P45" s="316"/>
      <c r="Q45" s="316"/>
      <c r="R45" s="328"/>
      <c r="S45" s="318"/>
      <c r="T45" s="316"/>
      <c r="U45" s="316"/>
      <c r="V45" s="316"/>
      <c r="W45" s="381"/>
      <c r="X45" s="382"/>
      <c r="Y45" s="382"/>
      <c r="Z45" s="382"/>
      <c r="AA45" s="382"/>
      <c r="AB45" s="382"/>
      <c r="AC45" s="382"/>
      <c r="AD45" s="382"/>
      <c r="AE45" s="382"/>
      <c r="AF45" s="383"/>
      <c r="AG45" s="316"/>
      <c r="AH45" s="316"/>
      <c r="AI45" s="316"/>
      <c r="AJ45" s="328"/>
    </row>
    <row r="46" spans="1:36" ht="12" customHeight="1" x14ac:dyDescent="0.15">
      <c r="A46" s="318" t="s">
        <v>127</v>
      </c>
      <c r="B46" s="316"/>
      <c r="C46" s="316"/>
      <c r="D46" s="316"/>
      <c r="E46" s="378"/>
      <c r="F46" s="379"/>
      <c r="G46" s="379"/>
      <c r="H46" s="379"/>
      <c r="I46" s="379"/>
      <c r="J46" s="379"/>
      <c r="K46" s="379"/>
      <c r="L46" s="379"/>
      <c r="M46" s="379"/>
      <c r="N46" s="380"/>
      <c r="O46" s="316"/>
      <c r="P46" s="316"/>
      <c r="Q46" s="316"/>
      <c r="R46" s="328"/>
      <c r="S46" s="318" t="s">
        <v>133</v>
      </c>
      <c r="T46" s="316"/>
      <c r="U46" s="316"/>
      <c r="V46" s="316"/>
      <c r="W46" s="378"/>
      <c r="X46" s="379"/>
      <c r="Y46" s="379"/>
      <c r="Z46" s="379"/>
      <c r="AA46" s="379"/>
      <c r="AB46" s="379"/>
      <c r="AC46" s="379"/>
      <c r="AD46" s="379"/>
      <c r="AE46" s="379"/>
      <c r="AF46" s="380"/>
      <c r="AG46" s="316"/>
      <c r="AH46" s="316"/>
      <c r="AI46" s="316"/>
      <c r="AJ46" s="328"/>
    </row>
    <row r="47" spans="1:36" ht="12" customHeight="1" thickBot="1" x14ac:dyDescent="0.2">
      <c r="A47" s="324"/>
      <c r="B47" s="319"/>
      <c r="C47" s="319"/>
      <c r="D47" s="319"/>
      <c r="E47" s="372"/>
      <c r="F47" s="352"/>
      <c r="G47" s="352"/>
      <c r="H47" s="352"/>
      <c r="I47" s="352"/>
      <c r="J47" s="352"/>
      <c r="K47" s="352"/>
      <c r="L47" s="352"/>
      <c r="M47" s="352"/>
      <c r="N47" s="373"/>
      <c r="O47" s="319"/>
      <c r="P47" s="319"/>
      <c r="Q47" s="319"/>
      <c r="R47" s="329"/>
      <c r="S47" s="324"/>
      <c r="T47" s="319"/>
      <c r="U47" s="319"/>
      <c r="V47" s="319"/>
      <c r="W47" s="372"/>
      <c r="X47" s="352"/>
      <c r="Y47" s="352"/>
      <c r="Z47" s="352"/>
      <c r="AA47" s="352"/>
      <c r="AB47" s="352"/>
      <c r="AC47" s="352"/>
      <c r="AD47" s="352"/>
      <c r="AE47" s="352"/>
      <c r="AF47" s="373"/>
      <c r="AG47" s="319"/>
      <c r="AH47" s="319"/>
      <c r="AI47" s="319"/>
      <c r="AJ47" s="329"/>
    </row>
    <row r="48" spans="1:36" x14ac:dyDescent="0.15">
      <c r="A48" s="13"/>
    </row>
    <row r="49" spans="1:36" x14ac:dyDescent="0.15">
      <c r="A49" s="13"/>
      <c r="C49" s="237" t="s">
        <v>9</v>
      </c>
      <c r="D49" s="237"/>
      <c r="E49" s="237"/>
    </row>
    <row r="50" spans="1:36" ht="12" customHeight="1" x14ac:dyDescent="0.15">
      <c r="A50" s="13"/>
      <c r="F50" s="289"/>
      <c r="G50" s="291"/>
      <c r="H50" s="291"/>
      <c r="I50" s="320"/>
      <c r="J50" s="237" t="s">
        <v>29</v>
      </c>
      <c r="K50" s="237"/>
      <c r="M50" s="237" t="s">
        <v>30</v>
      </c>
      <c r="N50" s="237"/>
      <c r="O50" s="237" t="s">
        <v>507</v>
      </c>
      <c r="P50" s="237"/>
      <c r="Q50" s="237"/>
      <c r="R50" s="237" t="s">
        <v>31</v>
      </c>
      <c r="S50" s="237"/>
      <c r="T50" s="289">
        <f>F50*700</f>
        <v>0</v>
      </c>
      <c r="U50" s="291"/>
      <c r="V50" s="291"/>
      <c r="W50" s="291"/>
      <c r="X50" s="291"/>
      <c r="Y50" s="291"/>
      <c r="Z50" s="291"/>
      <c r="AA50" s="320"/>
      <c r="AB50" s="237" t="s">
        <v>10</v>
      </c>
      <c r="AC50" s="237"/>
    </row>
    <row r="51" spans="1:36" ht="12" customHeight="1" x14ac:dyDescent="0.15">
      <c r="A51" s="13"/>
      <c r="F51" s="321"/>
      <c r="G51" s="246"/>
      <c r="H51" s="246"/>
      <c r="I51" s="322"/>
      <c r="J51" s="237"/>
      <c r="K51" s="237"/>
      <c r="M51" s="237"/>
      <c r="N51" s="237"/>
      <c r="O51" s="237"/>
      <c r="P51" s="237"/>
      <c r="Q51" s="237"/>
      <c r="R51" s="237"/>
      <c r="S51" s="237"/>
      <c r="T51" s="321"/>
      <c r="U51" s="246"/>
      <c r="V51" s="246"/>
      <c r="W51" s="246"/>
      <c r="X51" s="246"/>
      <c r="Y51" s="246"/>
      <c r="Z51" s="246"/>
      <c r="AA51" s="322"/>
      <c r="AB51" s="237"/>
      <c r="AC51" s="237"/>
    </row>
    <row r="53" spans="1:36" x14ac:dyDescent="0.15">
      <c r="A53" s="323" t="s">
        <v>102</v>
      </c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</row>
    <row r="55" spans="1:36" x14ac:dyDescent="0.15">
      <c r="A55" s="237" t="s">
        <v>500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</row>
    <row r="57" spans="1:36" x14ac:dyDescent="0.15">
      <c r="C57" s="237" t="str">
        <f>"令和"&amp;入力シート!B1&amp;"年"</f>
        <v>令和4年</v>
      </c>
      <c r="D57" s="237"/>
      <c r="E57" s="237"/>
      <c r="F57" s="237"/>
      <c r="G57" s="246"/>
      <c r="H57" s="246"/>
      <c r="I57" s="13" t="s">
        <v>32</v>
      </c>
      <c r="J57" s="246"/>
      <c r="K57" s="246"/>
      <c r="L57" s="19" t="s">
        <v>33</v>
      </c>
    </row>
    <row r="58" spans="1:36" x14ac:dyDescent="0.15">
      <c r="C58" s="12"/>
      <c r="D58" s="12"/>
      <c r="E58" s="12"/>
      <c r="F58" s="12"/>
      <c r="G58" s="16"/>
      <c r="H58" s="16"/>
      <c r="J58" s="16"/>
      <c r="K58" s="16"/>
      <c r="L58" s="19"/>
      <c r="P58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246"/>
      <c r="R58" s="246"/>
      <c r="S58" s="246"/>
      <c r="T58" s="246"/>
      <c r="U58" s="246"/>
      <c r="V58" s="246"/>
      <c r="W58" s="246"/>
      <c r="X58" s="246"/>
      <c r="Y58" s="237" t="s">
        <v>447</v>
      </c>
      <c r="Z58" s="237"/>
      <c r="AA58" s="237"/>
      <c r="AB58" s="246" t="str">
        <f>IF(入力シート!B4="","",入力シート!B4)</f>
        <v/>
      </c>
      <c r="AC58" s="246"/>
      <c r="AD58" s="246"/>
      <c r="AE58" s="246"/>
      <c r="AF58" s="246"/>
      <c r="AG58" s="246"/>
      <c r="AH58" s="246"/>
      <c r="AJ58" s="20" t="s">
        <v>12</v>
      </c>
    </row>
    <row r="59" spans="1:36" ht="15" customHeight="1" x14ac:dyDescent="0.15">
      <c r="L59" s="19"/>
    </row>
    <row r="60" spans="1:36" s="130" customFormat="1" ht="15" customHeight="1" x14ac:dyDescent="0.15">
      <c r="A60" s="237" t="s">
        <v>500</v>
      </c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</row>
    <row r="61" spans="1:36" s="130" customFormat="1" ht="15" customHeight="1" x14ac:dyDescent="0.1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</row>
    <row r="62" spans="1:36" s="130" customFormat="1" ht="15" customHeight="1" x14ac:dyDescent="0.15">
      <c r="A62" s="133"/>
      <c r="C62" s="237" t="str">
        <f>C57</f>
        <v>令和4年</v>
      </c>
      <c r="D62" s="237"/>
      <c r="E62" s="237"/>
      <c r="F62" s="237"/>
      <c r="G62" s="246"/>
      <c r="H62" s="246"/>
      <c r="I62" s="130" t="s">
        <v>32</v>
      </c>
      <c r="J62" s="246"/>
      <c r="K62" s="246"/>
      <c r="L62" s="19" t="s">
        <v>33</v>
      </c>
    </row>
    <row r="63" spans="1:36" s="130" customFormat="1" ht="15" customHeight="1" x14ac:dyDescent="0.15">
      <c r="A63" s="133"/>
      <c r="L63" s="19"/>
    </row>
    <row r="64" spans="1:36" x14ac:dyDescent="0.15">
      <c r="E64" s="317"/>
      <c r="F64" s="317"/>
      <c r="G64" s="317"/>
      <c r="H64" s="237"/>
      <c r="I64" s="237"/>
      <c r="J64" s="237"/>
      <c r="K64" s="317"/>
      <c r="L64" s="317"/>
      <c r="M64" s="317"/>
      <c r="N64" s="317"/>
      <c r="O64" s="317"/>
      <c r="P64" s="246" t="str">
        <f>IF(入力シート!B3="","",INDEX(入力シート!$G$2:$L$100,MATCH(入力シート!$B$3,入力シート!$G$2:$G$100,0),4))&amp;"中学校体育連盟"</f>
        <v>中学校体育連盟</v>
      </c>
      <c r="Q64" s="246"/>
      <c r="R64" s="246"/>
      <c r="S64" s="246"/>
      <c r="T64" s="246"/>
      <c r="U64" s="246"/>
      <c r="V64" s="246"/>
      <c r="W64" s="246"/>
      <c r="X64" s="246"/>
      <c r="Y64" s="237" t="s">
        <v>11</v>
      </c>
      <c r="Z64" s="237"/>
      <c r="AA64" s="237"/>
      <c r="AB64" s="246" t="str">
        <f>IF(入力シート!B3="","",INDEX(入力シート!$G$2:$L$100,MATCH(入力シート!$B$3,入力シート!$G$2:$G$100,0),5))</f>
        <v/>
      </c>
      <c r="AC64" s="246"/>
      <c r="AD64" s="246"/>
      <c r="AE64" s="246"/>
      <c r="AF64" s="246"/>
      <c r="AG64" s="246"/>
      <c r="AH64" s="246"/>
      <c r="AJ64" s="20" t="s">
        <v>12</v>
      </c>
    </row>
  </sheetData>
  <mergeCells count="152">
    <mergeCell ref="A55:AJ55"/>
    <mergeCell ref="C62:F62"/>
    <mergeCell ref="G62:H62"/>
    <mergeCell ref="J62:K62"/>
    <mergeCell ref="A60:AJ60"/>
    <mergeCell ref="H12:R13"/>
    <mergeCell ref="S12:T13"/>
    <mergeCell ref="U12:AJ13"/>
    <mergeCell ref="T14:U15"/>
    <mergeCell ref="V14:Z15"/>
    <mergeCell ref="A12:G13"/>
    <mergeCell ref="AC14:AJ15"/>
    <mergeCell ref="A14:C15"/>
    <mergeCell ref="A16:D17"/>
    <mergeCell ref="E16:J17"/>
    <mergeCell ref="K16:X17"/>
    <mergeCell ref="Y16:AC17"/>
    <mergeCell ref="AD16:AJ17"/>
    <mergeCell ref="D14:I15"/>
    <mergeCell ref="J14:K15"/>
    <mergeCell ref="L14:N15"/>
    <mergeCell ref="Q14:S15"/>
    <mergeCell ref="A18:D19"/>
    <mergeCell ref="E18:J19"/>
    <mergeCell ref="D1:AD2"/>
    <mergeCell ref="C3:F4"/>
    <mergeCell ref="H3:R4"/>
    <mergeCell ref="T3:AA4"/>
    <mergeCell ref="A6:G7"/>
    <mergeCell ref="H6:R7"/>
    <mergeCell ref="S6:Y7"/>
    <mergeCell ref="Z6:AJ7"/>
    <mergeCell ref="E20:J21"/>
    <mergeCell ref="K20:X21"/>
    <mergeCell ref="Y20:AC21"/>
    <mergeCell ref="AD20:AJ21"/>
    <mergeCell ref="K18:X19"/>
    <mergeCell ref="Y18:AC19"/>
    <mergeCell ref="AD18:AJ19"/>
    <mergeCell ref="A20:D21"/>
    <mergeCell ref="A10:G11"/>
    <mergeCell ref="H10:R11"/>
    <mergeCell ref="S10:T11"/>
    <mergeCell ref="U10:AJ11"/>
    <mergeCell ref="A8:G9"/>
    <mergeCell ref="H8:R9"/>
    <mergeCell ref="S8:T9"/>
    <mergeCell ref="U8:AJ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30:D31"/>
    <mergeCell ref="E30:J31"/>
    <mergeCell ref="K30:X31"/>
    <mergeCell ref="Y30:AC31"/>
    <mergeCell ref="AD30:AJ31"/>
    <mergeCell ref="A32:C33"/>
    <mergeCell ref="F32:X33"/>
    <mergeCell ref="A34:D35"/>
    <mergeCell ref="E34:N35"/>
    <mergeCell ref="O34:P35"/>
    <mergeCell ref="Q34:R35"/>
    <mergeCell ref="S34:V35"/>
    <mergeCell ref="W34:AF35"/>
    <mergeCell ref="AG34:AH35"/>
    <mergeCell ref="AI34:AJ35"/>
    <mergeCell ref="A36:D37"/>
    <mergeCell ref="E36:N37"/>
    <mergeCell ref="O36:P37"/>
    <mergeCell ref="Q36:R37"/>
    <mergeCell ref="S36:V37"/>
    <mergeCell ref="W36:AF37"/>
    <mergeCell ref="AG36:AH37"/>
    <mergeCell ref="AI36:AJ37"/>
    <mergeCell ref="A38:D39"/>
    <mergeCell ref="E38:N39"/>
    <mergeCell ref="O38:P39"/>
    <mergeCell ref="Q38:R39"/>
    <mergeCell ref="S38:V39"/>
    <mergeCell ref="W38:AF39"/>
    <mergeCell ref="AG38:AH39"/>
    <mergeCell ref="AI38:AJ39"/>
    <mergeCell ref="A40:D41"/>
    <mergeCell ref="E40:N41"/>
    <mergeCell ref="O40:P41"/>
    <mergeCell ref="Q40:R41"/>
    <mergeCell ref="S40:V41"/>
    <mergeCell ref="W40:AF41"/>
    <mergeCell ref="AG40:AH41"/>
    <mergeCell ref="AI40:AJ41"/>
    <mergeCell ref="AG42:AH43"/>
    <mergeCell ref="AI42:AJ43"/>
    <mergeCell ref="A42:D43"/>
    <mergeCell ref="E42:N43"/>
    <mergeCell ref="O42:P43"/>
    <mergeCell ref="Q42:R43"/>
    <mergeCell ref="S42:V43"/>
    <mergeCell ref="W42:AF43"/>
    <mergeCell ref="A44:D45"/>
    <mergeCell ref="E44:N45"/>
    <mergeCell ref="O44:P45"/>
    <mergeCell ref="Q44:R45"/>
    <mergeCell ref="S44:V45"/>
    <mergeCell ref="W44:AF45"/>
    <mergeCell ref="AG44:AH45"/>
    <mergeCell ref="AI44:AJ45"/>
    <mergeCell ref="E46:N47"/>
    <mergeCell ref="O46:P47"/>
    <mergeCell ref="Q46:R47"/>
    <mergeCell ref="S46:V47"/>
    <mergeCell ref="W46:AF47"/>
    <mergeCell ref="P64:X64"/>
    <mergeCell ref="P58:X58"/>
    <mergeCell ref="Y64:AA64"/>
    <mergeCell ref="AG46:AH47"/>
    <mergeCell ref="AI46:AJ47"/>
    <mergeCell ref="C49:E49"/>
    <mergeCell ref="F50:I51"/>
    <mergeCell ref="J50:K51"/>
    <mergeCell ref="M50:N51"/>
    <mergeCell ref="O50:Q51"/>
    <mergeCell ref="Y58:AA58"/>
    <mergeCell ref="AB58:AH58"/>
    <mergeCell ref="AB64:AH64"/>
    <mergeCell ref="A53:AE53"/>
    <mergeCell ref="C57:F57"/>
    <mergeCell ref="G57:H57"/>
    <mergeCell ref="J57:K57"/>
    <mergeCell ref="E64:G64"/>
    <mergeCell ref="H64:J64"/>
    <mergeCell ref="K64:O64"/>
    <mergeCell ref="R50:S51"/>
    <mergeCell ref="T50:AA51"/>
    <mergeCell ref="AB50:AC51"/>
    <mergeCell ref="A46:D4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4"/>
  <sheetViews>
    <sheetView topLeftCell="A22" workbookViewId="0">
      <selection activeCell="B34" sqref="B34"/>
    </sheetView>
  </sheetViews>
  <sheetFormatPr defaultColWidth="9" defaultRowHeight="13.5" x14ac:dyDescent="0.15"/>
  <cols>
    <col min="1" max="1" width="8.375" style="12" customWidth="1"/>
    <col min="2" max="2" width="7.5" style="13" customWidth="1"/>
    <col min="3" max="3" width="6.25" style="13" customWidth="1"/>
    <col min="4" max="4" width="13.875" style="13" customWidth="1"/>
    <col min="5" max="5" width="12.75" style="13" customWidth="1"/>
    <col min="6" max="9" width="12.125" style="13" customWidth="1"/>
    <col min="10" max="62" width="2.625" style="13" customWidth="1"/>
    <col min="63" max="16384" width="9" style="13"/>
  </cols>
  <sheetData>
    <row r="1" spans="1:50" ht="18" customHeight="1" x14ac:dyDescent="0.15">
      <c r="A1" s="307" t="str">
        <f>"令和"&amp;入力シート!B1&amp;"年度　第"&amp;入力シート!B2&amp;"回　　佐賀県中学校総合体育大会"</f>
        <v>令和4年度　第59回　　佐賀県中学校総合体育大会</v>
      </c>
      <c r="B1" s="307"/>
      <c r="C1" s="307"/>
      <c r="D1" s="307"/>
      <c r="E1" s="307"/>
      <c r="F1" s="307"/>
      <c r="G1" s="307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50" ht="6" customHeight="1" x14ac:dyDescent="0.15">
      <c r="E2" s="14"/>
      <c r="F2" s="14"/>
      <c r="G2" s="14"/>
      <c r="H2" s="14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9"/>
      <c r="AG2" s="19"/>
      <c r="AH2" s="19"/>
      <c r="AI2" s="19"/>
      <c r="AJ2" s="19"/>
      <c r="AK2" s="19"/>
      <c r="AL2" s="19"/>
      <c r="AM2" s="19"/>
      <c r="AN2" s="19"/>
    </row>
    <row r="3" spans="1:50" ht="24" customHeight="1" x14ac:dyDescent="0.15">
      <c r="D3" s="437" t="s">
        <v>457</v>
      </c>
      <c r="E3" s="438"/>
      <c r="F3" s="439"/>
      <c r="G3" s="3" t="s">
        <v>8</v>
      </c>
      <c r="H3" s="15"/>
      <c r="I3" s="15"/>
      <c r="J3" s="62"/>
      <c r="K3" s="62"/>
      <c r="L3" s="62"/>
      <c r="M3" s="62"/>
      <c r="N3" s="62"/>
      <c r="O3" s="62"/>
      <c r="P3" s="62"/>
      <c r="Q3" s="62"/>
      <c r="R3" s="62"/>
      <c r="S3" s="62"/>
      <c r="T3" s="19"/>
      <c r="U3" s="19"/>
      <c r="V3" s="61"/>
      <c r="W3" s="61"/>
      <c r="X3" s="61"/>
      <c r="Y3" s="61"/>
      <c r="Z3" s="61"/>
      <c r="AA3" s="61"/>
      <c r="AB3" s="61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50" ht="15" customHeight="1" x14ac:dyDescent="0.15">
      <c r="A4" s="60" t="s">
        <v>79</v>
      </c>
      <c r="D4" s="15"/>
      <c r="E4" s="15"/>
      <c r="F4" s="15"/>
      <c r="G4" s="15"/>
      <c r="H4" s="15"/>
      <c r="I4" s="15"/>
      <c r="J4" s="62"/>
      <c r="K4" s="62"/>
      <c r="L4" s="62"/>
      <c r="M4" s="62"/>
      <c r="N4" s="62"/>
      <c r="O4" s="62"/>
      <c r="P4" s="62"/>
      <c r="Q4" s="62"/>
      <c r="R4" s="62"/>
      <c r="S4" s="62"/>
      <c r="T4" s="19"/>
      <c r="U4" s="61"/>
      <c r="V4" s="61"/>
      <c r="W4" s="61"/>
      <c r="X4" s="61"/>
      <c r="Y4" s="61"/>
      <c r="Z4" s="61"/>
      <c r="AA4" s="61"/>
      <c r="AB4" s="61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50" ht="24" customHeight="1" x14ac:dyDescent="0.15">
      <c r="B5" s="54"/>
      <c r="C5" s="43" t="s">
        <v>374</v>
      </c>
      <c r="F5" s="44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59"/>
      <c r="U5" s="59"/>
      <c r="V5" s="59"/>
      <c r="W5" s="28"/>
      <c r="X5" s="61"/>
      <c r="Y5" s="1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19"/>
      <c r="AM5" s="19"/>
      <c r="AN5" s="19"/>
      <c r="AQ5" s="1"/>
      <c r="AR5" s="9"/>
      <c r="AS5" s="43"/>
      <c r="AT5" s="28"/>
      <c r="AU5" s="28"/>
      <c r="AV5" s="27"/>
      <c r="AW5" s="5"/>
      <c r="AX5" s="14"/>
    </row>
    <row r="6" spans="1:50" ht="14.25" customHeight="1" thickBot="1" x14ac:dyDescent="0.2">
      <c r="A6" s="1"/>
      <c r="B6" s="2" t="s">
        <v>465</v>
      </c>
      <c r="C6" s="2"/>
      <c r="D6" s="2"/>
      <c r="E6" s="2"/>
      <c r="G6" s="48" t="s">
        <v>466</v>
      </c>
      <c r="J6" s="24"/>
      <c r="K6" s="24"/>
      <c r="L6" s="24"/>
      <c r="M6" s="24"/>
      <c r="N6" s="24"/>
      <c r="O6" s="19"/>
      <c r="P6" s="19"/>
      <c r="Q6" s="19"/>
      <c r="R6" s="19"/>
      <c r="S6" s="19"/>
      <c r="T6" s="19"/>
      <c r="U6" s="19"/>
      <c r="V6" s="19"/>
      <c r="W6" s="19"/>
      <c r="X6" s="1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19"/>
      <c r="AM6" s="19"/>
      <c r="AN6" s="19"/>
    </row>
    <row r="7" spans="1:50" ht="27" customHeight="1" x14ac:dyDescent="0.15">
      <c r="A7" s="430" t="s">
        <v>80</v>
      </c>
      <c r="B7" s="431"/>
      <c r="C7" s="293" t="str">
        <f>IF(入力シート!B3="","",INDEX(入力シート!$G$2:$L$100,MATCH(入力シート!$B$3,入力シート!$G$2:$G$100,0),4))</f>
        <v/>
      </c>
      <c r="D7" s="293"/>
      <c r="E7" s="293"/>
      <c r="F7" s="119" t="s">
        <v>5</v>
      </c>
      <c r="G7" s="43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H7" s="433"/>
      <c r="I7" s="434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50" ht="27" customHeight="1" x14ac:dyDescent="0.15">
      <c r="A8" s="428" t="s">
        <v>413</v>
      </c>
      <c r="B8" s="429"/>
      <c r="C8" s="206"/>
      <c r="D8" s="207"/>
      <c r="E8" s="208"/>
      <c r="F8" s="56" t="s">
        <v>420</v>
      </c>
      <c r="G8" s="435" t="s">
        <v>468</v>
      </c>
      <c r="H8" s="435"/>
      <c r="I8" s="436"/>
    </row>
    <row r="9" spans="1:50" ht="27" customHeight="1" x14ac:dyDescent="0.15">
      <c r="A9" s="428" t="s">
        <v>2</v>
      </c>
      <c r="B9" s="429"/>
      <c r="C9" s="206"/>
      <c r="D9" s="207"/>
      <c r="E9" s="208"/>
      <c r="F9" s="56" t="s">
        <v>420</v>
      </c>
      <c r="G9" s="435" t="s">
        <v>468</v>
      </c>
      <c r="H9" s="435"/>
      <c r="I9" s="436"/>
    </row>
    <row r="10" spans="1:50" ht="27" customHeight="1" x14ac:dyDescent="0.15">
      <c r="A10" s="428" t="s">
        <v>6</v>
      </c>
      <c r="B10" s="429"/>
      <c r="C10" s="206"/>
      <c r="D10" s="207"/>
      <c r="E10" s="208"/>
      <c r="F10" s="56" t="s">
        <v>420</v>
      </c>
      <c r="G10" s="435" t="s">
        <v>469</v>
      </c>
      <c r="H10" s="435"/>
      <c r="I10" s="436"/>
    </row>
    <row r="11" spans="1:50" ht="20.100000000000001" customHeight="1" x14ac:dyDescent="0.15">
      <c r="A11" s="405" t="s">
        <v>459</v>
      </c>
      <c r="B11" s="380"/>
      <c r="C11" s="117"/>
      <c r="D11" s="117" t="s">
        <v>470</v>
      </c>
      <c r="E11" s="117" t="s">
        <v>471</v>
      </c>
      <c r="F11" s="111" t="s">
        <v>472</v>
      </c>
      <c r="G11" s="117" t="s">
        <v>473</v>
      </c>
      <c r="H11" s="117" t="s">
        <v>474</v>
      </c>
      <c r="I11" s="118" t="s">
        <v>475</v>
      </c>
    </row>
    <row r="12" spans="1:50" ht="25.5" customHeight="1" x14ac:dyDescent="0.15">
      <c r="A12" s="366"/>
      <c r="B12" s="371"/>
      <c r="C12" s="117" t="s">
        <v>460</v>
      </c>
      <c r="D12" s="117"/>
      <c r="E12" s="117"/>
      <c r="F12" s="56"/>
      <c r="G12" s="117"/>
      <c r="H12" s="117"/>
      <c r="I12" s="118"/>
    </row>
    <row r="13" spans="1:50" ht="25.5" customHeight="1" x14ac:dyDescent="0.15">
      <c r="A13" s="406"/>
      <c r="B13" s="383"/>
      <c r="C13" s="117" t="s">
        <v>461</v>
      </c>
      <c r="D13" s="117"/>
      <c r="E13" s="117"/>
      <c r="F13" s="56"/>
      <c r="G13" s="117"/>
      <c r="H13" s="117"/>
      <c r="I13" s="118"/>
    </row>
    <row r="14" spans="1:50" ht="17.25" x14ac:dyDescent="0.15">
      <c r="A14" s="57" t="s">
        <v>464</v>
      </c>
      <c r="B14" s="55" t="s">
        <v>1</v>
      </c>
      <c r="C14" s="316" t="s">
        <v>462</v>
      </c>
      <c r="D14" s="316"/>
      <c r="E14" s="316" t="s">
        <v>39</v>
      </c>
      <c r="F14" s="316"/>
      <c r="G14" s="55" t="s">
        <v>4</v>
      </c>
      <c r="H14" s="55" t="s">
        <v>463</v>
      </c>
      <c r="I14" s="66" t="s">
        <v>476</v>
      </c>
    </row>
    <row r="15" spans="1:50" ht="25.5" customHeight="1" x14ac:dyDescent="0.15">
      <c r="A15" s="57">
        <v>1</v>
      </c>
      <c r="B15" s="55"/>
      <c r="C15" s="316" t="s">
        <v>477</v>
      </c>
      <c r="D15" s="316"/>
      <c r="E15" s="316"/>
      <c r="F15" s="316"/>
      <c r="G15" s="55"/>
      <c r="H15" s="55"/>
      <c r="I15" s="66"/>
    </row>
    <row r="16" spans="1:50" ht="25.5" customHeight="1" x14ac:dyDescent="0.15">
      <c r="A16" s="57">
        <v>2</v>
      </c>
      <c r="B16" s="55"/>
      <c r="C16" s="316" t="s">
        <v>477</v>
      </c>
      <c r="D16" s="316"/>
      <c r="E16" s="316"/>
      <c r="F16" s="316"/>
      <c r="G16" s="55"/>
      <c r="H16" s="55"/>
      <c r="I16" s="66"/>
    </row>
    <row r="17" spans="1:30" ht="25.5" customHeight="1" x14ac:dyDescent="0.15">
      <c r="A17" s="57">
        <v>3</v>
      </c>
      <c r="B17" s="55"/>
      <c r="C17" s="316" t="s">
        <v>477</v>
      </c>
      <c r="D17" s="316"/>
      <c r="E17" s="316"/>
      <c r="F17" s="316"/>
      <c r="G17" s="55"/>
      <c r="H17" s="55"/>
      <c r="I17" s="66"/>
    </row>
    <row r="18" spans="1:30" ht="25.5" customHeight="1" x14ac:dyDescent="0.15">
      <c r="A18" s="57">
        <v>4</v>
      </c>
      <c r="B18" s="55"/>
      <c r="C18" s="316" t="s">
        <v>477</v>
      </c>
      <c r="D18" s="316"/>
      <c r="E18" s="316"/>
      <c r="F18" s="316"/>
      <c r="G18" s="55"/>
      <c r="H18" s="55"/>
      <c r="I18" s="66"/>
    </row>
    <row r="19" spans="1:30" ht="25.5" customHeight="1" x14ac:dyDescent="0.15">
      <c r="A19" s="57">
        <v>5</v>
      </c>
      <c r="B19" s="55"/>
      <c r="C19" s="316" t="s">
        <v>477</v>
      </c>
      <c r="D19" s="316"/>
      <c r="E19" s="316"/>
      <c r="F19" s="316"/>
      <c r="G19" s="55"/>
      <c r="H19" s="55"/>
      <c r="I19" s="66"/>
    </row>
    <row r="20" spans="1:30" ht="25.5" customHeight="1" x14ac:dyDescent="0.15">
      <c r="A20" s="57">
        <v>6</v>
      </c>
      <c r="B20" s="55"/>
      <c r="C20" s="316" t="s">
        <v>477</v>
      </c>
      <c r="D20" s="316"/>
      <c r="E20" s="316"/>
      <c r="F20" s="316"/>
      <c r="G20" s="55"/>
      <c r="H20" s="55"/>
      <c r="I20" s="66"/>
    </row>
    <row r="21" spans="1:30" ht="25.5" customHeight="1" x14ac:dyDescent="0.15">
      <c r="A21" s="57">
        <v>7</v>
      </c>
      <c r="B21" s="55"/>
      <c r="C21" s="316" t="s">
        <v>477</v>
      </c>
      <c r="D21" s="316"/>
      <c r="E21" s="316"/>
      <c r="F21" s="316"/>
      <c r="G21" s="55"/>
      <c r="H21" s="55"/>
      <c r="I21" s="66"/>
    </row>
    <row r="22" spans="1:30" ht="25.5" customHeight="1" x14ac:dyDescent="0.15">
      <c r="A22" s="57">
        <v>8</v>
      </c>
      <c r="B22" s="55"/>
      <c r="C22" s="316" t="s">
        <v>477</v>
      </c>
      <c r="D22" s="316"/>
      <c r="E22" s="316"/>
      <c r="F22" s="316"/>
      <c r="G22" s="55"/>
      <c r="H22" s="55"/>
      <c r="I22" s="66"/>
    </row>
    <row r="23" spans="1:30" ht="25.5" customHeight="1" x14ac:dyDescent="0.15">
      <c r="A23" s="57">
        <v>9</v>
      </c>
      <c r="B23" s="55"/>
      <c r="C23" s="316" t="s">
        <v>477</v>
      </c>
      <c r="D23" s="316"/>
      <c r="E23" s="316"/>
      <c r="F23" s="316"/>
      <c r="G23" s="55"/>
      <c r="H23" s="55"/>
      <c r="I23" s="66"/>
    </row>
    <row r="24" spans="1:30" ht="25.5" customHeight="1" x14ac:dyDescent="0.15">
      <c r="A24" s="57">
        <v>10</v>
      </c>
      <c r="B24" s="55"/>
      <c r="C24" s="316" t="s">
        <v>477</v>
      </c>
      <c r="D24" s="316"/>
      <c r="E24" s="316"/>
      <c r="F24" s="316"/>
      <c r="G24" s="55"/>
      <c r="H24" s="55"/>
      <c r="I24" s="66"/>
    </row>
    <row r="25" spans="1:30" ht="25.5" customHeight="1" x14ac:dyDescent="0.15">
      <c r="A25" s="57">
        <v>11</v>
      </c>
      <c r="B25" s="55"/>
      <c r="C25" s="316" t="s">
        <v>477</v>
      </c>
      <c r="D25" s="316"/>
      <c r="E25" s="316"/>
      <c r="F25" s="316"/>
      <c r="G25" s="55"/>
      <c r="H25" s="55"/>
      <c r="I25" s="66"/>
    </row>
    <row r="26" spans="1:30" ht="25.5" customHeight="1" x14ac:dyDescent="0.15">
      <c r="A26" s="57">
        <v>12</v>
      </c>
      <c r="B26" s="55"/>
      <c r="C26" s="316" t="s">
        <v>477</v>
      </c>
      <c r="D26" s="316"/>
      <c r="E26" s="316"/>
      <c r="F26" s="316"/>
      <c r="G26" s="55"/>
      <c r="H26" s="55"/>
      <c r="I26" s="66"/>
    </row>
    <row r="27" spans="1:30" ht="25.5" customHeight="1" x14ac:dyDescent="0.15">
      <c r="A27" s="57">
        <v>13</v>
      </c>
      <c r="B27" s="55"/>
      <c r="C27" s="316" t="s">
        <v>477</v>
      </c>
      <c r="D27" s="316"/>
      <c r="E27" s="316"/>
      <c r="F27" s="316"/>
      <c r="G27" s="55"/>
      <c r="H27" s="55"/>
      <c r="I27" s="66"/>
    </row>
    <row r="28" spans="1:30" ht="25.5" customHeight="1" x14ac:dyDescent="0.15">
      <c r="A28" s="57">
        <v>14</v>
      </c>
      <c r="B28" s="55"/>
      <c r="C28" s="316" t="s">
        <v>477</v>
      </c>
      <c r="D28" s="316"/>
      <c r="E28" s="316"/>
      <c r="F28" s="316"/>
      <c r="G28" s="55"/>
      <c r="H28" s="55"/>
      <c r="I28" s="66"/>
    </row>
    <row r="29" spans="1:30" ht="25.5" customHeight="1" x14ac:dyDescent="0.15">
      <c r="A29" s="57">
        <v>15</v>
      </c>
      <c r="B29" s="55"/>
      <c r="C29" s="316" t="s">
        <v>477</v>
      </c>
      <c r="D29" s="316"/>
      <c r="E29" s="316"/>
      <c r="F29" s="316"/>
      <c r="G29" s="55"/>
      <c r="H29" s="55"/>
      <c r="I29" s="66"/>
    </row>
    <row r="30" spans="1:30" ht="24.75" customHeight="1" x14ac:dyDescent="0.15">
      <c r="A30" s="57">
        <v>16</v>
      </c>
      <c r="B30" s="55"/>
      <c r="C30" s="316" t="s">
        <v>477</v>
      </c>
      <c r="D30" s="316"/>
      <c r="E30" s="316"/>
      <c r="F30" s="316"/>
      <c r="G30" s="55"/>
      <c r="H30" s="55"/>
      <c r="I30" s="66"/>
    </row>
    <row r="31" spans="1:30" ht="24" customHeight="1" x14ac:dyDescent="0.15">
      <c r="A31" s="57">
        <v>17</v>
      </c>
      <c r="B31" s="55"/>
      <c r="C31" s="316" t="s">
        <v>477</v>
      </c>
      <c r="D31" s="316"/>
      <c r="E31" s="316"/>
      <c r="F31" s="316"/>
      <c r="G31" s="55"/>
      <c r="H31" s="55"/>
      <c r="I31" s="66"/>
      <c r="J31" s="16"/>
      <c r="K31" s="16"/>
      <c r="L31" s="16"/>
      <c r="M31" s="19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24.75" customHeight="1" thickBot="1" x14ac:dyDescent="0.2">
      <c r="A32" s="69">
        <v>18</v>
      </c>
      <c r="B32" s="67"/>
      <c r="C32" s="319" t="s">
        <v>477</v>
      </c>
      <c r="D32" s="319"/>
      <c r="E32" s="319"/>
      <c r="F32" s="319"/>
      <c r="G32" s="67"/>
      <c r="H32" s="67"/>
      <c r="I32" s="68"/>
      <c r="J32" s="16"/>
      <c r="K32" s="16"/>
      <c r="L32" s="16"/>
      <c r="M32" s="1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6" x14ac:dyDescent="0.15">
      <c r="A33" s="13"/>
      <c r="B33" s="12" t="s">
        <v>9</v>
      </c>
      <c r="C33" s="12"/>
      <c r="D33" s="19"/>
      <c r="F33" s="12"/>
      <c r="G33" s="12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  <row r="34" spans="1:36" ht="18.75" customHeight="1" x14ac:dyDescent="0.15">
      <c r="A34" s="13"/>
      <c r="B34" s="20"/>
      <c r="C34" s="116" t="s">
        <v>29</v>
      </c>
      <c r="D34" s="120" t="s">
        <v>508</v>
      </c>
      <c r="E34" s="362">
        <f>B34*700</f>
        <v>0</v>
      </c>
      <c r="F34" s="362"/>
      <c r="G34" s="13" t="s">
        <v>10</v>
      </c>
      <c r="H34" s="16"/>
      <c r="I34" s="16"/>
    </row>
    <row r="35" spans="1:36" x14ac:dyDescent="0.15">
      <c r="A35" s="13"/>
      <c r="H35" s="16"/>
      <c r="I35" s="1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36" ht="13.5" customHeight="1" x14ac:dyDescent="0.15">
      <c r="A36" s="58" t="s">
        <v>82</v>
      </c>
      <c r="B36" s="58"/>
      <c r="C36" s="58"/>
      <c r="D36" s="58"/>
      <c r="E36" s="58"/>
      <c r="F36" s="58"/>
      <c r="G36" s="58"/>
      <c r="H36" s="58"/>
      <c r="I36" s="58"/>
    </row>
    <row r="37" spans="1:36" x14ac:dyDescent="0.15">
      <c r="J37" s="19"/>
      <c r="K37" s="16"/>
      <c r="L37" s="16"/>
      <c r="M37" s="19"/>
    </row>
    <row r="38" spans="1:36" x14ac:dyDescent="0.15">
      <c r="A38" s="199" t="s">
        <v>500</v>
      </c>
      <c r="B38" s="199"/>
      <c r="C38" s="199"/>
      <c r="D38" s="199"/>
      <c r="E38" s="199"/>
      <c r="F38" s="199"/>
      <c r="G38" s="199"/>
      <c r="H38" s="199"/>
      <c r="I38" s="199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</row>
    <row r="39" spans="1:36" ht="21" customHeight="1" x14ac:dyDescent="0.15">
      <c r="A39" s="121" t="str">
        <f>"令和"&amp;入力シート!B1&amp;"年"</f>
        <v>令和4年</v>
      </c>
      <c r="B39" s="199" t="s">
        <v>405</v>
      </c>
      <c r="C39" s="199"/>
      <c r="D39" s="44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9" s="441"/>
      <c r="F39" s="12" t="s">
        <v>60</v>
      </c>
      <c r="G39" s="246" t="str">
        <f>IF(入力シート!B4="","",入力シート!B4)</f>
        <v/>
      </c>
      <c r="H39" s="246" t="str">
        <f>IF(入力シート!D4="","",入力シート!D4)</f>
        <v/>
      </c>
      <c r="I39" s="16"/>
      <c r="J39" s="19"/>
      <c r="K39" s="16"/>
      <c r="L39" s="16"/>
      <c r="M39" s="19"/>
    </row>
    <row r="40" spans="1:36" ht="15" customHeight="1" x14ac:dyDescent="0.15">
      <c r="B40" s="58"/>
      <c r="C40" s="2"/>
      <c r="D40" s="12"/>
      <c r="E40" s="12"/>
      <c r="F40" s="12"/>
      <c r="G40" s="12"/>
      <c r="H40" s="16"/>
      <c r="I40" s="16"/>
      <c r="J40" s="19"/>
      <c r="K40" s="16"/>
      <c r="L40" s="16"/>
      <c r="M40" s="19"/>
    </row>
    <row r="41" spans="1:36" s="130" customFormat="1" ht="15" customHeight="1" x14ac:dyDescent="0.15">
      <c r="A41" s="199" t="s">
        <v>500</v>
      </c>
      <c r="B41" s="199"/>
      <c r="C41" s="199"/>
      <c r="D41" s="199"/>
      <c r="E41" s="199"/>
      <c r="F41" s="199"/>
      <c r="G41" s="199"/>
      <c r="H41" s="199"/>
      <c r="I41" s="199"/>
    </row>
    <row r="42" spans="1:36" s="130" customFormat="1" ht="21" customHeight="1" x14ac:dyDescent="0.15">
      <c r="A42" s="134" t="str">
        <f>A39</f>
        <v>令和4年</v>
      </c>
      <c r="B42" s="199" t="s">
        <v>405</v>
      </c>
      <c r="C42" s="199"/>
      <c r="D42" s="133"/>
      <c r="E42" s="133"/>
      <c r="F42" s="133"/>
      <c r="G42" s="133"/>
      <c r="H42" s="131"/>
      <c r="I42" s="131"/>
      <c r="J42" s="19"/>
      <c r="K42" s="131"/>
      <c r="L42" s="131"/>
      <c r="M42" s="19"/>
    </row>
    <row r="43" spans="1:36" ht="21.6" customHeight="1" x14ac:dyDescent="0.15">
      <c r="D43" s="440" t="str">
        <f>IF(入力シート!B3="","",INDEX(入力シート!$G$2:$L$100,MATCH(入力シート!$B$3,入力シート!$G$2:$G$100,0),4))&amp;"中学校体育連盟"</f>
        <v>中学校体育連盟</v>
      </c>
      <c r="E43" s="440"/>
      <c r="F43" s="12" t="s">
        <v>11</v>
      </c>
      <c r="G43" s="246" t="str">
        <f>IF(入力シート!B3="","",INDEX(入力シート!$G$2:$L$100,MATCH(入力シート!$B$3,入力シート!$G$2:$G$100,0),5))</f>
        <v/>
      </c>
      <c r="H43" s="246"/>
      <c r="I43" s="19"/>
      <c r="J43" s="19"/>
      <c r="K43" s="19"/>
      <c r="L43" s="19"/>
      <c r="M43" s="19"/>
    </row>
    <row r="44" spans="1:36" x14ac:dyDescent="0.15">
      <c r="F44" s="16"/>
      <c r="G44" s="16"/>
      <c r="H44" s="16"/>
      <c r="I44" s="12"/>
      <c r="J44" s="12"/>
      <c r="K44" s="12"/>
      <c r="L44" s="16"/>
      <c r="M44" s="16"/>
      <c r="N44" s="16"/>
      <c r="O44" s="16"/>
      <c r="P44" s="1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6"/>
      <c r="AD44" s="16"/>
      <c r="AE44" s="16"/>
      <c r="AF44" s="16"/>
      <c r="AG44" s="16"/>
      <c r="AH44" s="16"/>
      <c r="AI44" s="16"/>
      <c r="AJ44" s="19"/>
    </row>
  </sheetData>
  <mergeCells count="62">
    <mergeCell ref="C32:D32"/>
    <mergeCell ref="E32:F32"/>
    <mergeCell ref="G39:H39"/>
    <mergeCell ref="G43:H43"/>
    <mergeCell ref="E34:F34"/>
    <mergeCell ref="D43:E43"/>
    <mergeCell ref="D39:E39"/>
    <mergeCell ref="B39:C39"/>
    <mergeCell ref="A38:I38"/>
    <mergeCell ref="A41:I41"/>
    <mergeCell ref="B42:C42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A11:B13"/>
    <mergeCell ref="C15:D15"/>
    <mergeCell ref="E15:F15"/>
    <mergeCell ref="C16:D16"/>
    <mergeCell ref="E16:F16"/>
    <mergeCell ref="C14:D14"/>
    <mergeCell ref="E14:F14"/>
    <mergeCell ref="A1:G1"/>
    <mergeCell ref="A9:B9"/>
    <mergeCell ref="A8:B8"/>
    <mergeCell ref="D3:F3"/>
    <mergeCell ref="C7:E7"/>
    <mergeCell ref="A10:B10"/>
    <mergeCell ref="A7:B7"/>
    <mergeCell ref="G7:I7"/>
    <mergeCell ref="C8:E8"/>
    <mergeCell ref="G8:I8"/>
    <mergeCell ref="C9:E9"/>
    <mergeCell ref="G9:I9"/>
    <mergeCell ref="C10:E10"/>
    <mergeCell ref="G10:I10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4" max="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6BDD-10E7-4733-869C-C36E19A6C0B6}">
  <dimension ref="A1:BB49"/>
  <sheetViews>
    <sheetView view="pageBreakPreview" zoomScaleNormal="100" zoomScaleSheetLayoutView="100" workbookViewId="0">
      <selection activeCell="C6" sqref="C6:E6"/>
    </sheetView>
  </sheetViews>
  <sheetFormatPr defaultColWidth="9" defaultRowHeight="13.5" x14ac:dyDescent="0.15"/>
  <cols>
    <col min="1" max="1" width="8.375" style="159" customWidth="1"/>
    <col min="2" max="2" width="7.5" style="130" customWidth="1"/>
    <col min="3" max="3" width="6.25" style="130" customWidth="1"/>
    <col min="4" max="4" width="13.875" style="130" customWidth="1"/>
    <col min="5" max="5" width="12.75" style="130" customWidth="1"/>
    <col min="6" max="6" width="12.125" style="130" customWidth="1"/>
    <col min="7" max="7" width="5.875" style="130" customWidth="1"/>
    <col min="8" max="8" width="6.375" style="130" customWidth="1"/>
    <col min="9" max="9" width="5.5" style="130" customWidth="1"/>
    <col min="10" max="10" width="5.625" style="130" customWidth="1"/>
    <col min="11" max="11" width="12.125" style="130" customWidth="1"/>
    <col min="12" max="66" width="2.625" style="130" customWidth="1"/>
    <col min="67" max="16384" width="9" style="130"/>
  </cols>
  <sheetData>
    <row r="1" spans="1:54" ht="18" customHeight="1" x14ac:dyDescent="0.15">
      <c r="A1" s="307" t="s">
        <v>529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</row>
    <row r="2" spans="1:54" ht="22.5" customHeight="1" x14ac:dyDescent="0.15">
      <c r="D2" s="437" t="s">
        <v>457</v>
      </c>
      <c r="E2" s="438"/>
      <c r="F2" s="439"/>
      <c r="G2" s="442" t="s">
        <v>398</v>
      </c>
      <c r="H2" s="443"/>
      <c r="I2" s="443"/>
      <c r="J2" s="443"/>
      <c r="K2" s="443"/>
      <c r="N2" s="190"/>
      <c r="O2" s="190"/>
      <c r="P2" s="190"/>
      <c r="Q2" s="190"/>
      <c r="R2" s="190"/>
      <c r="S2" s="190"/>
      <c r="T2" s="190"/>
      <c r="U2" s="190"/>
      <c r="V2" s="190"/>
      <c r="W2" s="190"/>
      <c r="Z2" s="155"/>
      <c r="AA2" s="155"/>
      <c r="AB2" s="155"/>
      <c r="AC2" s="155"/>
      <c r="AD2" s="155"/>
      <c r="AE2" s="155"/>
      <c r="AF2" s="155"/>
    </row>
    <row r="3" spans="1:54" ht="15" customHeight="1" x14ac:dyDescent="0.15">
      <c r="A3" s="191" t="s">
        <v>79</v>
      </c>
      <c r="D3" s="165"/>
      <c r="E3" s="165"/>
      <c r="F3" s="165"/>
      <c r="G3" s="165"/>
      <c r="H3" s="165"/>
      <c r="I3" s="165"/>
      <c r="J3" s="165"/>
      <c r="K3" s="165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Y3" s="155"/>
      <c r="Z3" s="155"/>
      <c r="AA3" s="155"/>
      <c r="AB3" s="155"/>
      <c r="AC3" s="155"/>
      <c r="AD3" s="155"/>
      <c r="AE3" s="155"/>
      <c r="AF3" s="155"/>
    </row>
    <row r="4" spans="1:54" ht="21" customHeight="1" x14ac:dyDescent="0.15">
      <c r="B4" s="171"/>
      <c r="C4" t="s">
        <v>374</v>
      </c>
      <c r="F4" s="46"/>
      <c r="I4" s="165"/>
      <c r="J4" s="165"/>
      <c r="K4" s="165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42"/>
      <c r="Y4" s="142"/>
      <c r="Z4" s="142"/>
      <c r="AA4" s="5"/>
      <c r="AB4" s="155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U4" s="158"/>
      <c r="AV4"/>
      <c r="AW4"/>
      <c r="AX4" s="5"/>
      <c r="AY4" s="5"/>
      <c r="AZ4" s="5"/>
      <c r="BA4" s="5"/>
      <c r="BB4" s="155"/>
    </row>
    <row r="5" spans="1:54" ht="14.25" customHeight="1" thickBot="1" x14ac:dyDescent="0.2">
      <c r="A5" s="158"/>
      <c r="B5" t="s">
        <v>99</v>
      </c>
      <c r="C5"/>
      <c r="D5"/>
      <c r="E5"/>
      <c r="G5" s="444" t="s">
        <v>149</v>
      </c>
      <c r="H5" s="444"/>
      <c r="M5"/>
      <c r="N5"/>
      <c r="O5"/>
      <c r="P5"/>
      <c r="Q5"/>
      <c r="R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54" ht="24" customHeight="1" x14ac:dyDescent="0.15">
      <c r="A6" s="430" t="s">
        <v>80</v>
      </c>
      <c r="B6" s="431"/>
      <c r="C6" s="285" t="str">
        <f>IF(入力シート!B3="","",INDEX(入力シート!$G$2:$L$100,MATCH(入力シート!$B$3,入力シート!$G$2:$G$100,0),4))</f>
        <v/>
      </c>
      <c r="D6" s="238"/>
      <c r="E6" s="445"/>
      <c r="F6" s="119" t="s">
        <v>487</v>
      </c>
      <c r="G6" s="446" t="s">
        <v>458</v>
      </c>
      <c r="H6" s="446"/>
      <c r="I6" s="446"/>
      <c r="J6" s="432"/>
      <c r="K6" s="447"/>
    </row>
    <row r="7" spans="1:54" x14ac:dyDescent="0.15">
      <c r="A7" s="334" t="s">
        <v>413</v>
      </c>
      <c r="B7" s="336"/>
      <c r="C7" s="362" t="s">
        <v>458</v>
      </c>
      <c r="D7" s="362"/>
      <c r="E7" s="123" t="s">
        <v>5</v>
      </c>
      <c r="F7" s="377" t="s">
        <v>420</v>
      </c>
      <c r="G7" s="289" t="s">
        <v>467</v>
      </c>
      <c r="H7" s="291"/>
      <c r="I7" s="291"/>
      <c r="J7" s="291"/>
      <c r="K7" s="290"/>
    </row>
    <row r="8" spans="1:54" ht="24" customHeight="1" x14ac:dyDescent="0.15">
      <c r="A8" s="396"/>
      <c r="B8" s="398"/>
      <c r="C8" s="362"/>
      <c r="D8" s="362"/>
      <c r="E8" s="141"/>
      <c r="F8" s="375"/>
      <c r="G8" s="321"/>
      <c r="H8" s="246"/>
      <c r="I8" s="246"/>
      <c r="J8" s="246"/>
      <c r="K8" s="448"/>
    </row>
    <row r="9" spans="1:54" x14ac:dyDescent="0.15">
      <c r="A9" s="334" t="s">
        <v>413</v>
      </c>
      <c r="B9" s="336"/>
      <c r="C9" s="289" t="s">
        <v>458</v>
      </c>
      <c r="D9" s="320"/>
      <c r="E9" s="124" t="s">
        <v>5</v>
      </c>
      <c r="F9" s="377" t="s">
        <v>420</v>
      </c>
      <c r="G9" s="289" t="s">
        <v>467</v>
      </c>
      <c r="H9" s="291"/>
      <c r="I9" s="291"/>
      <c r="J9" s="291"/>
      <c r="K9" s="290"/>
    </row>
    <row r="10" spans="1:54" ht="24" customHeight="1" x14ac:dyDescent="0.15">
      <c r="A10" s="396"/>
      <c r="B10" s="398"/>
      <c r="C10" s="321"/>
      <c r="D10" s="322"/>
      <c r="E10" s="124"/>
      <c r="F10" s="375"/>
      <c r="G10" s="321"/>
      <c r="H10" s="246"/>
      <c r="I10" s="246"/>
      <c r="J10" s="246"/>
      <c r="K10" s="448"/>
    </row>
    <row r="11" spans="1:54" x14ac:dyDescent="0.15">
      <c r="A11" s="334" t="s">
        <v>2</v>
      </c>
      <c r="B11" s="336"/>
      <c r="C11" s="289" t="s">
        <v>458</v>
      </c>
      <c r="D11" s="320"/>
      <c r="E11" s="124" t="s">
        <v>5</v>
      </c>
      <c r="F11" s="377" t="s">
        <v>420</v>
      </c>
      <c r="G11" s="289" t="s">
        <v>468</v>
      </c>
      <c r="H11" s="291"/>
      <c r="I11" s="291"/>
      <c r="J11" s="291"/>
      <c r="K11" s="290"/>
    </row>
    <row r="12" spans="1:54" ht="24" customHeight="1" x14ac:dyDescent="0.15">
      <c r="A12" s="396"/>
      <c r="B12" s="398"/>
      <c r="C12" s="321"/>
      <c r="D12" s="322"/>
      <c r="E12" s="124"/>
      <c r="F12" s="375"/>
      <c r="G12" s="321"/>
      <c r="H12" s="246"/>
      <c r="I12" s="246"/>
      <c r="J12" s="246"/>
      <c r="K12" s="448"/>
    </row>
    <row r="13" spans="1:54" x14ac:dyDescent="0.15">
      <c r="A13" s="334" t="s">
        <v>6</v>
      </c>
      <c r="B13" s="336"/>
      <c r="C13" s="289" t="s">
        <v>458</v>
      </c>
      <c r="D13" s="320"/>
      <c r="E13" s="124" t="s">
        <v>5</v>
      </c>
      <c r="F13" s="377" t="s">
        <v>420</v>
      </c>
      <c r="G13" s="289" t="s">
        <v>469</v>
      </c>
      <c r="H13" s="291"/>
      <c r="I13" s="291"/>
      <c r="J13" s="291"/>
      <c r="K13" s="290"/>
    </row>
    <row r="14" spans="1:54" ht="24" customHeight="1" x14ac:dyDescent="0.15">
      <c r="A14" s="396"/>
      <c r="B14" s="398"/>
      <c r="C14" s="321"/>
      <c r="D14" s="322"/>
      <c r="E14" s="125"/>
      <c r="F14" s="375"/>
      <c r="G14" s="321"/>
      <c r="H14" s="246"/>
      <c r="I14" s="246"/>
      <c r="J14" s="246"/>
      <c r="K14" s="448"/>
    </row>
    <row r="15" spans="1:54" ht="17.25" x14ac:dyDescent="0.15">
      <c r="A15" s="405" t="s">
        <v>459</v>
      </c>
      <c r="B15" s="380"/>
      <c r="C15" s="167"/>
      <c r="D15" s="167" t="s">
        <v>470</v>
      </c>
      <c r="E15" s="167" t="s">
        <v>471</v>
      </c>
      <c r="F15" s="111" t="s">
        <v>472</v>
      </c>
      <c r="G15" s="206" t="s">
        <v>473</v>
      </c>
      <c r="H15" s="208"/>
      <c r="I15" s="206" t="s">
        <v>474</v>
      </c>
      <c r="J15" s="208"/>
      <c r="K15" s="168" t="s">
        <v>475</v>
      </c>
    </row>
    <row r="16" spans="1:54" ht="18.75" customHeight="1" x14ac:dyDescent="0.15">
      <c r="A16" s="366"/>
      <c r="B16" s="371"/>
      <c r="C16" s="167" t="s">
        <v>460</v>
      </c>
      <c r="D16" s="167"/>
      <c r="E16" s="167"/>
      <c r="F16" s="166"/>
      <c r="G16" s="206"/>
      <c r="H16" s="208"/>
      <c r="I16" s="206"/>
      <c r="J16" s="208"/>
      <c r="K16" s="168"/>
    </row>
    <row r="17" spans="1:11" ht="18.75" customHeight="1" x14ac:dyDescent="0.15">
      <c r="A17" s="406"/>
      <c r="B17" s="383"/>
      <c r="C17" s="167" t="s">
        <v>461</v>
      </c>
      <c r="D17" s="167"/>
      <c r="E17" s="167"/>
      <c r="F17" s="166"/>
      <c r="G17" s="206"/>
      <c r="H17" s="208"/>
      <c r="I17" s="206"/>
      <c r="J17" s="208"/>
      <c r="K17" s="168"/>
    </row>
    <row r="18" spans="1:11" ht="17.25" x14ac:dyDescent="0.15">
      <c r="A18" s="161" t="s">
        <v>22</v>
      </c>
      <c r="B18" s="160" t="s">
        <v>1</v>
      </c>
      <c r="C18" s="316" t="s">
        <v>462</v>
      </c>
      <c r="D18" s="316"/>
      <c r="E18" s="316" t="s">
        <v>39</v>
      </c>
      <c r="F18" s="316"/>
      <c r="G18" s="160" t="s">
        <v>4</v>
      </c>
      <c r="H18" s="160" t="s">
        <v>463</v>
      </c>
      <c r="I18" s="111" t="s">
        <v>476</v>
      </c>
      <c r="J18" s="413" t="s">
        <v>5</v>
      </c>
      <c r="K18" s="449"/>
    </row>
    <row r="19" spans="1:11" ht="21.95" customHeight="1" x14ac:dyDescent="0.15">
      <c r="A19" s="161">
        <v>1</v>
      </c>
      <c r="B19" s="160"/>
      <c r="C19" s="316" t="s">
        <v>477</v>
      </c>
      <c r="D19" s="316"/>
      <c r="E19" s="316"/>
      <c r="F19" s="316"/>
      <c r="G19" s="160"/>
      <c r="H19" s="160"/>
      <c r="I19" s="160"/>
      <c r="J19" s="413"/>
      <c r="K19" s="449"/>
    </row>
    <row r="20" spans="1:11" ht="21.95" customHeight="1" x14ac:dyDescent="0.15">
      <c r="A20" s="161">
        <v>2</v>
      </c>
      <c r="B20" s="160"/>
      <c r="C20" s="316" t="s">
        <v>477</v>
      </c>
      <c r="D20" s="316"/>
      <c r="E20" s="316"/>
      <c r="F20" s="316"/>
      <c r="G20" s="160"/>
      <c r="H20" s="160"/>
      <c r="I20" s="160"/>
      <c r="J20" s="413"/>
      <c r="K20" s="449"/>
    </row>
    <row r="21" spans="1:11" ht="21.95" customHeight="1" x14ac:dyDescent="0.15">
      <c r="A21" s="161">
        <v>3</v>
      </c>
      <c r="B21" s="160"/>
      <c r="C21" s="316" t="s">
        <v>477</v>
      </c>
      <c r="D21" s="316"/>
      <c r="E21" s="316"/>
      <c r="F21" s="316"/>
      <c r="G21" s="160"/>
      <c r="H21" s="160"/>
      <c r="I21" s="160"/>
      <c r="J21" s="413"/>
      <c r="K21" s="449"/>
    </row>
    <row r="22" spans="1:11" ht="21.95" customHeight="1" x14ac:dyDescent="0.15">
      <c r="A22" s="161">
        <v>4</v>
      </c>
      <c r="B22" s="160"/>
      <c r="C22" s="316" t="s">
        <v>477</v>
      </c>
      <c r="D22" s="316"/>
      <c r="E22" s="316"/>
      <c r="F22" s="316"/>
      <c r="G22" s="160"/>
      <c r="H22" s="160"/>
      <c r="I22" s="160"/>
      <c r="J22" s="413"/>
      <c r="K22" s="449"/>
    </row>
    <row r="23" spans="1:11" ht="21.95" customHeight="1" x14ac:dyDescent="0.15">
      <c r="A23" s="161">
        <v>5</v>
      </c>
      <c r="B23" s="160"/>
      <c r="C23" s="316" t="s">
        <v>477</v>
      </c>
      <c r="D23" s="316"/>
      <c r="E23" s="316"/>
      <c r="F23" s="316"/>
      <c r="G23" s="160"/>
      <c r="H23" s="160"/>
      <c r="I23" s="160"/>
      <c r="J23" s="413"/>
      <c r="K23" s="449"/>
    </row>
    <row r="24" spans="1:11" ht="21.95" customHeight="1" x14ac:dyDescent="0.15">
      <c r="A24" s="161">
        <v>6</v>
      </c>
      <c r="B24" s="160"/>
      <c r="C24" s="316" t="s">
        <v>477</v>
      </c>
      <c r="D24" s="316"/>
      <c r="E24" s="316"/>
      <c r="F24" s="316"/>
      <c r="G24" s="160"/>
      <c r="H24" s="160"/>
      <c r="I24" s="160"/>
      <c r="J24" s="413"/>
      <c r="K24" s="449"/>
    </row>
    <row r="25" spans="1:11" ht="21.95" customHeight="1" x14ac:dyDescent="0.15">
      <c r="A25" s="161">
        <v>7</v>
      </c>
      <c r="B25" s="160"/>
      <c r="C25" s="316" t="s">
        <v>477</v>
      </c>
      <c r="D25" s="316"/>
      <c r="E25" s="316"/>
      <c r="F25" s="316"/>
      <c r="G25" s="160"/>
      <c r="H25" s="160"/>
      <c r="I25" s="160"/>
      <c r="J25" s="413"/>
      <c r="K25" s="449"/>
    </row>
    <row r="26" spans="1:11" ht="21.95" customHeight="1" x14ac:dyDescent="0.15">
      <c r="A26" s="161">
        <v>8</v>
      </c>
      <c r="B26" s="160"/>
      <c r="C26" s="316" t="s">
        <v>477</v>
      </c>
      <c r="D26" s="316"/>
      <c r="E26" s="316"/>
      <c r="F26" s="316"/>
      <c r="G26" s="160"/>
      <c r="H26" s="160"/>
      <c r="I26" s="160"/>
      <c r="J26" s="413"/>
      <c r="K26" s="449"/>
    </row>
    <row r="27" spans="1:11" ht="21.95" customHeight="1" x14ac:dyDescent="0.15">
      <c r="A27" s="161">
        <v>9</v>
      </c>
      <c r="B27" s="160"/>
      <c r="C27" s="316" t="s">
        <v>477</v>
      </c>
      <c r="D27" s="316"/>
      <c r="E27" s="316"/>
      <c r="F27" s="316"/>
      <c r="G27" s="160"/>
      <c r="H27" s="160"/>
      <c r="I27" s="160"/>
      <c r="J27" s="413"/>
      <c r="K27" s="449"/>
    </row>
    <row r="28" spans="1:11" ht="21.95" customHeight="1" x14ac:dyDescent="0.15">
      <c r="A28" s="161">
        <v>10</v>
      </c>
      <c r="B28" s="160"/>
      <c r="C28" s="316" t="s">
        <v>477</v>
      </c>
      <c r="D28" s="316"/>
      <c r="E28" s="316"/>
      <c r="F28" s="316"/>
      <c r="G28" s="160"/>
      <c r="H28" s="160"/>
      <c r="I28" s="160"/>
      <c r="J28" s="413"/>
      <c r="K28" s="449"/>
    </row>
    <row r="29" spans="1:11" ht="21.95" customHeight="1" x14ac:dyDescent="0.15">
      <c r="A29" s="161">
        <v>11</v>
      </c>
      <c r="B29" s="160"/>
      <c r="C29" s="316" t="s">
        <v>477</v>
      </c>
      <c r="D29" s="316"/>
      <c r="E29" s="316"/>
      <c r="F29" s="316"/>
      <c r="G29" s="160"/>
      <c r="H29" s="160"/>
      <c r="I29" s="160"/>
      <c r="J29" s="413"/>
      <c r="K29" s="449"/>
    </row>
    <row r="30" spans="1:11" ht="21.95" customHeight="1" x14ac:dyDescent="0.15">
      <c r="A30" s="161">
        <v>12</v>
      </c>
      <c r="B30" s="160"/>
      <c r="C30" s="316" t="s">
        <v>477</v>
      </c>
      <c r="D30" s="316"/>
      <c r="E30" s="316"/>
      <c r="F30" s="316"/>
      <c r="G30" s="160"/>
      <c r="H30" s="160"/>
      <c r="I30" s="160"/>
      <c r="J30" s="413"/>
      <c r="K30" s="449"/>
    </row>
    <row r="31" spans="1:11" ht="21.95" customHeight="1" x14ac:dyDescent="0.15">
      <c r="A31" s="161">
        <v>13</v>
      </c>
      <c r="B31" s="160"/>
      <c r="C31" s="316" t="s">
        <v>477</v>
      </c>
      <c r="D31" s="316"/>
      <c r="E31" s="316"/>
      <c r="F31" s="316"/>
      <c r="G31" s="160"/>
      <c r="H31" s="160"/>
      <c r="I31" s="160"/>
      <c r="J31" s="413"/>
      <c r="K31" s="449"/>
    </row>
    <row r="32" spans="1:11" ht="21.95" customHeight="1" x14ac:dyDescent="0.15">
      <c r="A32" s="161">
        <v>14</v>
      </c>
      <c r="B32" s="160"/>
      <c r="C32" s="316" t="s">
        <v>477</v>
      </c>
      <c r="D32" s="316"/>
      <c r="E32" s="316"/>
      <c r="F32" s="316"/>
      <c r="G32" s="160"/>
      <c r="H32" s="160"/>
      <c r="I32" s="160"/>
      <c r="J32" s="413"/>
      <c r="K32" s="449"/>
    </row>
    <row r="33" spans="1:36" ht="21.95" customHeight="1" x14ac:dyDescent="0.15">
      <c r="A33" s="161">
        <v>15</v>
      </c>
      <c r="B33" s="160"/>
      <c r="C33" s="316" t="s">
        <v>477</v>
      </c>
      <c r="D33" s="316"/>
      <c r="E33" s="316"/>
      <c r="F33" s="316"/>
      <c r="G33" s="160"/>
      <c r="H33" s="160"/>
      <c r="I33" s="160"/>
      <c r="J33" s="413"/>
      <c r="K33" s="449"/>
    </row>
    <row r="34" spans="1:36" ht="21.95" customHeight="1" x14ac:dyDescent="0.15">
      <c r="A34" s="161">
        <v>16</v>
      </c>
      <c r="B34" s="160"/>
      <c r="C34" s="316" t="s">
        <v>477</v>
      </c>
      <c r="D34" s="316"/>
      <c r="E34" s="316"/>
      <c r="F34" s="316"/>
      <c r="G34" s="160"/>
      <c r="H34" s="160"/>
      <c r="I34" s="160"/>
      <c r="J34" s="413"/>
      <c r="K34" s="449"/>
    </row>
    <row r="35" spans="1:36" ht="21.95" customHeight="1" x14ac:dyDescent="0.15">
      <c r="A35" s="161">
        <v>17</v>
      </c>
      <c r="B35" s="160"/>
      <c r="C35" s="316" t="s">
        <v>477</v>
      </c>
      <c r="D35" s="316"/>
      <c r="E35" s="316"/>
      <c r="F35" s="316"/>
      <c r="G35" s="160"/>
      <c r="H35" s="160"/>
      <c r="I35" s="160"/>
      <c r="J35" s="413"/>
      <c r="K35" s="449"/>
    </row>
    <row r="36" spans="1:36" ht="21.95" customHeight="1" thickBot="1" x14ac:dyDescent="0.2">
      <c r="A36" s="164">
        <v>18</v>
      </c>
      <c r="B36" s="162"/>
      <c r="C36" s="319" t="s">
        <v>477</v>
      </c>
      <c r="D36" s="319"/>
      <c r="E36" s="319"/>
      <c r="F36" s="319"/>
      <c r="G36" s="162"/>
      <c r="H36" s="162"/>
      <c r="I36" s="162"/>
      <c r="J36" s="414"/>
      <c r="K36" s="451"/>
    </row>
    <row r="37" spans="1:36" x14ac:dyDescent="0.15">
      <c r="A37" s="130"/>
      <c r="B37" s="159"/>
      <c r="C37" s="159"/>
      <c r="F37" s="159"/>
      <c r="G37" s="159"/>
      <c r="H37" s="159"/>
    </row>
    <row r="38" spans="1:36" ht="9" customHeight="1" x14ac:dyDescent="0.15">
      <c r="A38" s="130"/>
      <c r="I38" s="159"/>
      <c r="J38" s="159"/>
      <c r="K38" s="159"/>
      <c r="L38" s="159"/>
      <c r="M38" s="159"/>
      <c r="N38" s="159"/>
      <c r="O38" s="159"/>
      <c r="P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</row>
    <row r="39" spans="1:36" x14ac:dyDescent="0.15">
      <c r="A39" s="163" t="s">
        <v>82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</row>
    <row r="40" spans="1:36" ht="4.5" customHeight="1" x14ac:dyDescent="0.15"/>
    <row r="41" spans="1:36" x14ac:dyDescent="0.15">
      <c r="A41" s="199" t="s">
        <v>503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</row>
    <row r="42" spans="1:36" ht="5.25" customHeight="1" x14ac:dyDescent="0.15"/>
    <row r="43" spans="1:36" x14ac:dyDescent="0.15">
      <c r="A43" s="159" t="s">
        <v>521</v>
      </c>
      <c r="B43" s="323" t="s">
        <v>375</v>
      </c>
      <c r="C43" s="249"/>
      <c r="D43" s="159"/>
      <c r="E43" s="159"/>
      <c r="F43" s="159"/>
      <c r="K43" s="159"/>
      <c r="L43" s="159"/>
      <c r="M43" s="159"/>
      <c r="O43" s="159"/>
      <c r="P43" s="159"/>
    </row>
    <row r="44" spans="1:36" ht="19.5" customHeight="1" x14ac:dyDescent="0.15">
      <c r="B44" s="163"/>
      <c r="C44"/>
      <c r="D44" s="450" t="s">
        <v>59</v>
      </c>
      <c r="E44" s="450"/>
      <c r="F44" s="159" t="s">
        <v>60</v>
      </c>
      <c r="G44" s="237" t="s">
        <v>458</v>
      </c>
      <c r="H44" s="237"/>
      <c r="I44" s="237"/>
      <c r="J44" s="237"/>
      <c r="K44" s="159"/>
      <c r="L44" s="159"/>
      <c r="M44" s="159"/>
      <c r="O44" s="159"/>
      <c r="P44" s="159"/>
    </row>
    <row r="45" spans="1:36" ht="9.9499999999999993" customHeight="1" x14ac:dyDescent="0.15">
      <c r="B45" s="163"/>
      <c r="C45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O45" s="159"/>
      <c r="P45" s="159"/>
    </row>
    <row r="46" spans="1:36" ht="19.5" customHeight="1" x14ac:dyDescent="0.15">
      <c r="B46" s="163"/>
      <c r="C46"/>
      <c r="D46" s="450" t="s">
        <v>59</v>
      </c>
      <c r="E46" s="450"/>
      <c r="F46" s="159" t="s">
        <v>60</v>
      </c>
      <c r="G46" s="237" t="s">
        <v>458</v>
      </c>
      <c r="H46" s="237"/>
      <c r="I46" s="237"/>
      <c r="J46" s="237"/>
      <c r="K46" s="159"/>
      <c r="L46" s="159"/>
      <c r="M46" s="159"/>
      <c r="O46" s="159"/>
      <c r="P46" s="159"/>
    </row>
    <row r="47" spans="1:36" ht="9.9499999999999993" customHeight="1" x14ac:dyDescent="0.15">
      <c r="B47" s="163"/>
      <c r="C47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O47" s="159"/>
      <c r="P47" s="159"/>
    </row>
    <row r="48" spans="1:36" ht="21.6" customHeight="1" x14ac:dyDescent="0.15">
      <c r="D48" s="450" t="str">
        <f>IF([1]入力シート!B3="","",INDEX([1]入力シート!$G$2:$L$100,MATCH([1]入力シート!$B$3,[1]入力シート!$G$2:$G$100,0),4))&amp;"中学校体育連盟"</f>
        <v>中学校体育連盟</v>
      </c>
      <c r="E48" s="450"/>
      <c r="F48" s="159" t="s">
        <v>11</v>
      </c>
      <c r="G48" s="237" t="str">
        <f>IF([1]入力シート!B3="","",INDEX([1]入力シート!$G$2:$L$100,MATCH([1]入力シート!$B$3,[1]入力シート!$G$2:$G$100,0),5))</f>
        <v/>
      </c>
      <c r="H48" s="237"/>
      <c r="I48" s="237"/>
      <c r="J48" s="237"/>
      <c r="K48" s="159"/>
    </row>
    <row r="49" spans="7:39" x14ac:dyDescent="0.15"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</row>
  </sheetData>
  <mergeCells count="95">
    <mergeCell ref="D46:E46"/>
    <mergeCell ref="G46:J46"/>
    <mergeCell ref="D48:E48"/>
    <mergeCell ref="G48:J48"/>
    <mergeCell ref="C36:D36"/>
    <mergeCell ref="E36:F36"/>
    <mergeCell ref="J36:K36"/>
    <mergeCell ref="A41:K41"/>
    <mergeCell ref="B43:C43"/>
    <mergeCell ref="D44:E44"/>
    <mergeCell ref="G44:J44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18:D18"/>
    <mergeCell ref="E18:F18"/>
    <mergeCell ref="J18:K18"/>
    <mergeCell ref="C19:D19"/>
    <mergeCell ref="E19:F19"/>
    <mergeCell ref="J19:K19"/>
    <mergeCell ref="A15:B17"/>
    <mergeCell ref="G15:H15"/>
    <mergeCell ref="I15:J15"/>
    <mergeCell ref="G16:H16"/>
    <mergeCell ref="I16:J16"/>
    <mergeCell ref="G17:H17"/>
    <mergeCell ref="I17:J17"/>
    <mergeCell ref="A11:B12"/>
    <mergeCell ref="C11:D12"/>
    <mergeCell ref="F11:F12"/>
    <mergeCell ref="G11:K12"/>
    <mergeCell ref="A13:B14"/>
    <mergeCell ref="C13:D14"/>
    <mergeCell ref="F13:F14"/>
    <mergeCell ref="G13:K14"/>
    <mergeCell ref="A7:B8"/>
    <mergeCell ref="C7:D8"/>
    <mergeCell ref="F7:F8"/>
    <mergeCell ref="G7:K8"/>
    <mergeCell ref="A9:B10"/>
    <mergeCell ref="C9:D10"/>
    <mergeCell ref="F9:F10"/>
    <mergeCell ref="G9:K10"/>
    <mergeCell ref="A1:K1"/>
    <mergeCell ref="D2:F2"/>
    <mergeCell ref="G2:K2"/>
    <mergeCell ref="G5:H5"/>
    <mergeCell ref="A6:B6"/>
    <mergeCell ref="C6:E6"/>
    <mergeCell ref="G6:K6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52"/>
  <sheetViews>
    <sheetView topLeftCell="A28" workbookViewId="0">
      <selection activeCell="C6" sqref="C6:E6"/>
    </sheetView>
  </sheetViews>
  <sheetFormatPr defaultColWidth="9" defaultRowHeight="13.5" x14ac:dyDescent="0.15"/>
  <cols>
    <col min="1" max="1" width="8.375" style="12" customWidth="1"/>
    <col min="2" max="2" width="7.5" style="13" customWidth="1"/>
    <col min="3" max="3" width="6.25" style="13" customWidth="1"/>
    <col min="4" max="4" width="13.875" style="13" customWidth="1"/>
    <col min="5" max="5" width="12.75" style="13" customWidth="1"/>
    <col min="6" max="6" width="12.125" style="13" customWidth="1"/>
    <col min="7" max="7" width="5.875" style="13" customWidth="1"/>
    <col min="8" max="8" width="6.375" style="13" customWidth="1"/>
    <col min="9" max="9" width="5.5" style="13" customWidth="1"/>
    <col min="10" max="10" width="5.625" style="13" customWidth="1"/>
    <col min="11" max="11" width="12.125" style="13" customWidth="1"/>
    <col min="12" max="66" width="2.625" style="13" customWidth="1"/>
    <col min="67" max="16384" width="9" style="13"/>
  </cols>
  <sheetData>
    <row r="1" spans="1:54" ht="18" customHeight="1" x14ac:dyDescent="0.15">
      <c r="A1" s="307" t="s">
        <v>522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54" ht="22.5" customHeight="1" x14ac:dyDescent="0.15">
      <c r="D2" s="437" t="s">
        <v>457</v>
      </c>
      <c r="E2" s="438"/>
      <c r="F2" s="439"/>
      <c r="G2" s="442" t="s">
        <v>398</v>
      </c>
      <c r="H2" s="443"/>
      <c r="I2" s="443"/>
      <c r="J2" s="443"/>
      <c r="K2" s="443"/>
      <c r="M2" s="19"/>
      <c r="N2" s="62"/>
      <c r="O2" s="62"/>
      <c r="P2" s="62"/>
      <c r="Q2" s="62"/>
      <c r="R2" s="62"/>
      <c r="S2" s="62"/>
      <c r="T2" s="62"/>
      <c r="U2" s="62"/>
      <c r="V2" s="62"/>
      <c r="W2" s="62"/>
      <c r="X2" s="19"/>
      <c r="Y2" s="19"/>
      <c r="Z2" s="61"/>
      <c r="AA2" s="61"/>
      <c r="AB2" s="61"/>
      <c r="AC2" s="61"/>
      <c r="AD2" s="61"/>
      <c r="AE2" s="61"/>
      <c r="AF2" s="61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54" ht="15" customHeight="1" x14ac:dyDescent="0.15">
      <c r="A3" s="60" t="s">
        <v>79</v>
      </c>
      <c r="D3" s="15"/>
      <c r="E3" s="15"/>
      <c r="F3" s="15"/>
      <c r="G3" s="15"/>
      <c r="H3" s="15"/>
      <c r="I3" s="15"/>
      <c r="J3" s="15"/>
      <c r="K3" s="15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"/>
      <c r="Y3" s="61"/>
      <c r="Z3" s="61"/>
      <c r="AA3" s="61"/>
      <c r="AB3" s="61"/>
      <c r="AC3" s="61"/>
      <c r="AD3" s="61"/>
      <c r="AE3" s="61"/>
      <c r="AF3" s="61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54" ht="21" customHeight="1" x14ac:dyDescent="0.15">
      <c r="B4" s="54"/>
      <c r="C4" s="43" t="s">
        <v>374</v>
      </c>
      <c r="F4" s="44"/>
      <c r="I4" s="15"/>
      <c r="J4" s="15"/>
      <c r="K4" s="1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59"/>
      <c r="Y4" s="59"/>
      <c r="Z4" s="59"/>
      <c r="AA4" s="28"/>
      <c r="AB4" s="61"/>
      <c r="AC4" s="1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19"/>
      <c r="AQ4" s="19"/>
      <c r="AR4" s="19"/>
      <c r="AU4" s="1"/>
      <c r="AV4" s="9"/>
      <c r="AW4" s="43"/>
      <c r="AX4" s="28"/>
      <c r="AY4" s="28"/>
      <c r="AZ4" s="27"/>
      <c r="BA4" s="5"/>
      <c r="BB4" s="14"/>
    </row>
    <row r="5" spans="1:54" ht="14.25" customHeight="1" thickBot="1" x14ac:dyDescent="0.2">
      <c r="A5" s="1"/>
      <c r="B5" s="2" t="s">
        <v>99</v>
      </c>
      <c r="C5" s="2"/>
      <c r="D5" s="2"/>
      <c r="E5" s="2"/>
      <c r="G5" s="444" t="s">
        <v>149</v>
      </c>
      <c r="H5" s="444"/>
      <c r="M5" s="24"/>
      <c r="N5" s="24"/>
      <c r="O5" s="24"/>
      <c r="P5" s="24"/>
      <c r="Q5" s="24"/>
      <c r="R5" s="24"/>
      <c r="S5" s="19"/>
      <c r="T5" s="19"/>
      <c r="U5" s="19"/>
      <c r="V5" s="19"/>
      <c r="W5" s="19"/>
      <c r="X5" s="19"/>
      <c r="Y5" s="19"/>
      <c r="Z5" s="19"/>
      <c r="AA5" s="19"/>
      <c r="AB5" s="1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19"/>
      <c r="AQ5" s="19"/>
      <c r="AR5" s="19"/>
    </row>
    <row r="6" spans="1:54" ht="24" customHeight="1" x14ac:dyDescent="0.15">
      <c r="A6" s="430" t="s">
        <v>80</v>
      </c>
      <c r="B6" s="431"/>
      <c r="C6" s="285" t="str">
        <f>IF(入力シート!B3="","",INDEX(入力シート!$G$2:$L$100,MATCH(入力シート!$B$3,入力シート!$G$2:$G$100,0),4))</f>
        <v/>
      </c>
      <c r="D6" s="238"/>
      <c r="E6" s="445"/>
      <c r="F6" s="119" t="s">
        <v>487</v>
      </c>
      <c r="G6" s="446" t="s">
        <v>458</v>
      </c>
      <c r="H6" s="446"/>
      <c r="I6" s="446"/>
      <c r="J6" s="432"/>
      <c r="K6" s="447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54" x14ac:dyDescent="0.15">
      <c r="A7" s="334" t="s">
        <v>413</v>
      </c>
      <c r="B7" s="336"/>
      <c r="C7" s="362" t="s">
        <v>458</v>
      </c>
      <c r="D7" s="362"/>
      <c r="E7" s="123" t="s">
        <v>5</v>
      </c>
      <c r="F7" s="377" t="s">
        <v>420</v>
      </c>
      <c r="G7" s="289" t="s">
        <v>467</v>
      </c>
      <c r="H7" s="291"/>
      <c r="I7" s="291"/>
      <c r="J7" s="291"/>
      <c r="K7" s="29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54" ht="18.75" customHeight="1" x14ac:dyDescent="0.15">
      <c r="A8" s="396"/>
      <c r="B8" s="398"/>
      <c r="C8" s="362"/>
      <c r="D8" s="362"/>
      <c r="E8" s="122"/>
      <c r="F8" s="375"/>
      <c r="G8" s="321"/>
      <c r="H8" s="246"/>
      <c r="I8" s="246"/>
      <c r="J8" s="246"/>
      <c r="K8" s="448"/>
    </row>
    <row r="9" spans="1:54" s="130" customFormat="1" ht="13.5" customHeight="1" x14ac:dyDescent="0.15">
      <c r="A9" s="334" t="s">
        <v>413</v>
      </c>
      <c r="B9" s="336"/>
      <c r="C9" s="289"/>
      <c r="D9" s="320"/>
      <c r="E9" s="123" t="s">
        <v>5</v>
      </c>
      <c r="F9" s="377" t="s">
        <v>420</v>
      </c>
      <c r="G9" s="289" t="s">
        <v>467</v>
      </c>
      <c r="H9" s="291"/>
      <c r="I9" s="291"/>
      <c r="J9" s="291"/>
      <c r="K9" s="290"/>
    </row>
    <row r="10" spans="1:54" s="130" customFormat="1" ht="18.75" customHeight="1" x14ac:dyDescent="0.15">
      <c r="A10" s="396"/>
      <c r="B10" s="398"/>
      <c r="C10" s="321"/>
      <c r="D10" s="322"/>
      <c r="E10" s="141"/>
      <c r="F10" s="375"/>
      <c r="G10" s="321"/>
      <c r="H10" s="246"/>
      <c r="I10" s="246"/>
      <c r="J10" s="246"/>
      <c r="K10" s="448"/>
    </row>
    <row r="11" spans="1:54" x14ac:dyDescent="0.15">
      <c r="A11" s="334" t="s">
        <v>413</v>
      </c>
      <c r="B11" s="336"/>
      <c r="C11" s="289" t="s">
        <v>458</v>
      </c>
      <c r="D11" s="320"/>
      <c r="E11" s="124" t="s">
        <v>5</v>
      </c>
      <c r="F11" s="377" t="s">
        <v>420</v>
      </c>
      <c r="G11" s="289" t="s">
        <v>467</v>
      </c>
      <c r="H11" s="291"/>
      <c r="I11" s="291"/>
      <c r="J11" s="291"/>
      <c r="K11" s="290"/>
    </row>
    <row r="12" spans="1:54" ht="18.75" customHeight="1" x14ac:dyDescent="0.15">
      <c r="A12" s="396"/>
      <c r="B12" s="398"/>
      <c r="C12" s="321"/>
      <c r="D12" s="322"/>
      <c r="E12" s="124"/>
      <c r="F12" s="375"/>
      <c r="G12" s="321"/>
      <c r="H12" s="246"/>
      <c r="I12" s="246"/>
      <c r="J12" s="246"/>
      <c r="K12" s="448"/>
    </row>
    <row r="13" spans="1:54" x14ac:dyDescent="0.15">
      <c r="A13" s="334" t="s">
        <v>2</v>
      </c>
      <c r="B13" s="336"/>
      <c r="C13" s="289" t="s">
        <v>458</v>
      </c>
      <c r="D13" s="320"/>
      <c r="E13" s="124" t="s">
        <v>5</v>
      </c>
      <c r="F13" s="377" t="s">
        <v>420</v>
      </c>
      <c r="G13" s="289" t="s">
        <v>468</v>
      </c>
      <c r="H13" s="291"/>
      <c r="I13" s="291"/>
      <c r="J13" s="291"/>
      <c r="K13" s="290"/>
    </row>
    <row r="14" spans="1:54" ht="18.75" customHeight="1" x14ac:dyDescent="0.15">
      <c r="A14" s="396"/>
      <c r="B14" s="398"/>
      <c r="C14" s="321"/>
      <c r="D14" s="322"/>
      <c r="E14" s="124"/>
      <c r="F14" s="375"/>
      <c r="G14" s="321"/>
      <c r="H14" s="246"/>
      <c r="I14" s="246"/>
      <c r="J14" s="246"/>
      <c r="K14" s="448"/>
    </row>
    <row r="15" spans="1:54" x14ac:dyDescent="0.15">
      <c r="A15" s="334" t="s">
        <v>6</v>
      </c>
      <c r="B15" s="336"/>
      <c r="C15" s="289" t="s">
        <v>458</v>
      </c>
      <c r="D15" s="320"/>
      <c r="E15" s="124" t="s">
        <v>5</v>
      </c>
      <c r="F15" s="377" t="s">
        <v>420</v>
      </c>
      <c r="G15" s="289" t="s">
        <v>469</v>
      </c>
      <c r="H15" s="291"/>
      <c r="I15" s="291"/>
      <c r="J15" s="291"/>
      <c r="K15" s="290"/>
    </row>
    <row r="16" spans="1:54" ht="18.75" customHeight="1" x14ac:dyDescent="0.15">
      <c r="A16" s="396"/>
      <c r="B16" s="398"/>
      <c r="C16" s="321"/>
      <c r="D16" s="322"/>
      <c r="E16" s="125"/>
      <c r="F16" s="375"/>
      <c r="G16" s="321"/>
      <c r="H16" s="246"/>
      <c r="I16" s="246"/>
      <c r="J16" s="246"/>
      <c r="K16" s="448"/>
    </row>
    <row r="17" spans="1:11" ht="17.25" x14ac:dyDescent="0.15">
      <c r="A17" s="405" t="s">
        <v>459</v>
      </c>
      <c r="B17" s="380"/>
      <c r="C17" s="117"/>
      <c r="D17" s="117" t="s">
        <v>470</v>
      </c>
      <c r="E17" s="117" t="s">
        <v>471</v>
      </c>
      <c r="F17" s="111" t="s">
        <v>472</v>
      </c>
      <c r="G17" s="206" t="s">
        <v>473</v>
      </c>
      <c r="H17" s="208"/>
      <c r="I17" s="206" t="s">
        <v>474</v>
      </c>
      <c r="J17" s="208"/>
      <c r="K17" s="118" t="s">
        <v>475</v>
      </c>
    </row>
    <row r="18" spans="1:11" ht="18.75" customHeight="1" x14ac:dyDescent="0.15">
      <c r="A18" s="366"/>
      <c r="B18" s="371"/>
      <c r="C18" s="117" t="s">
        <v>460</v>
      </c>
      <c r="D18" s="117"/>
      <c r="E18" s="117"/>
      <c r="F18" s="56"/>
      <c r="G18" s="206"/>
      <c r="H18" s="208"/>
      <c r="I18" s="206"/>
      <c r="J18" s="208"/>
      <c r="K18" s="118"/>
    </row>
    <row r="19" spans="1:11" ht="18.75" customHeight="1" x14ac:dyDescent="0.15">
      <c r="A19" s="406"/>
      <c r="B19" s="383"/>
      <c r="C19" s="117" t="s">
        <v>461</v>
      </c>
      <c r="D19" s="117"/>
      <c r="E19" s="117"/>
      <c r="F19" s="56"/>
      <c r="G19" s="206"/>
      <c r="H19" s="208"/>
      <c r="I19" s="206"/>
      <c r="J19" s="208"/>
      <c r="K19" s="118"/>
    </row>
    <row r="20" spans="1:11" ht="17.25" x14ac:dyDescent="0.15">
      <c r="A20" s="57" t="s">
        <v>22</v>
      </c>
      <c r="B20" s="55" t="s">
        <v>1</v>
      </c>
      <c r="C20" s="316" t="s">
        <v>462</v>
      </c>
      <c r="D20" s="316"/>
      <c r="E20" s="316" t="s">
        <v>39</v>
      </c>
      <c r="F20" s="316"/>
      <c r="G20" s="55" t="s">
        <v>4</v>
      </c>
      <c r="H20" s="55" t="s">
        <v>463</v>
      </c>
      <c r="I20" s="111" t="s">
        <v>476</v>
      </c>
      <c r="J20" s="413" t="s">
        <v>5</v>
      </c>
      <c r="K20" s="449"/>
    </row>
    <row r="21" spans="1:11" ht="21.95" customHeight="1" x14ac:dyDescent="0.15">
      <c r="A21" s="57">
        <v>1</v>
      </c>
      <c r="B21" s="55"/>
      <c r="C21" s="316" t="s">
        <v>477</v>
      </c>
      <c r="D21" s="316"/>
      <c r="E21" s="316"/>
      <c r="F21" s="316"/>
      <c r="G21" s="55"/>
      <c r="H21" s="55"/>
      <c r="I21" s="55"/>
      <c r="J21" s="413"/>
      <c r="K21" s="449"/>
    </row>
    <row r="22" spans="1:11" ht="21.95" customHeight="1" x14ac:dyDescent="0.15">
      <c r="A22" s="57">
        <v>2</v>
      </c>
      <c r="B22" s="55"/>
      <c r="C22" s="316" t="s">
        <v>477</v>
      </c>
      <c r="D22" s="316"/>
      <c r="E22" s="316"/>
      <c r="F22" s="316"/>
      <c r="G22" s="55"/>
      <c r="H22" s="55"/>
      <c r="I22" s="55"/>
      <c r="J22" s="413"/>
      <c r="K22" s="449"/>
    </row>
    <row r="23" spans="1:11" ht="21.95" customHeight="1" x14ac:dyDescent="0.15">
      <c r="A23" s="57">
        <v>3</v>
      </c>
      <c r="B23" s="55"/>
      <c r="C23" s="316" t="s">
        <v>477</v>
      </c>
      <c r="D23" s="316"/>
      <c r="E23" s="316"/>
      <c r="F23" s="316"/>
      <c r="G23" s="55"/>
      <c r="H23" s="55"/>
      <c r="I23" s="55"/>
      <c r="J23" s="413"/>
      <c r="K23" s="449"/>
    </row>
    <row r="24" spans="1:11" ht="21.95" customHeight="1" x14ac:dyDescent="0.15">
      <c r="A24" s="57">
        <v>4</v>
      </c>
      <c r="B24" s="55"/>
      <c r="C24" s="316" t="s">
        <v>477</v>
      </c>
      <c r="D24" s="316"/>
      <c r="E24" s="316"/>
      <c r="F24" s="316"/>
      <c r="G24" s="55"/>
      <c r="H24" s="55"/>
      <c r="I24" s="55"/>
      <c r="J24" s="413"/>
      <c r="K24" s="449"/>
    </row>
    <row r="25" spans="1:11" ht="21.95" customHeight="1" x14ac:dyDescent="0.15">
      <c r="A25" s="57">
        <v>5</v>
      </c>
      <c r="B25" s="55"/>
      <c r="C25" s="316" t="s">
        <v>477</v>
      </c>
      <c r="D25" s="316"/>
      <c r="E25" s="316"/>
      <c r="F25" s="316"/>
      <c r="G25" s="55"/>
      <c r="H25" s="55"/>
      <c r="I25" s="55"/>
      <c r="J25" s="413"/>
      <c r="K25" s="449"/>
    </row>
    <row r="26" spans="1:11" ht="21.95" customHeight="1" x14ac:dyDescent="0.15">
      <c r="A26" s="57">
        <v>6</v>
      </c>
      <c r="B26" s="55"/>
      <c r="C26" s="316" t="s">
        <v>477</v>
      </c>
      <c r="D26" s="316"/>
      <c r="E26" s="316"/>
      <c r="F26" s="316"/>
      <c r="G26" s="55"/>
      <c r="H26" s="55"/>
      <c r="I26" s="55"/>
      <c r="J26" s="413"/>
      <c r="K26" s="449"/>
    </row>
    <row r="27" spans="1:11" ht="21.95" customHeight="1" x14ac:dyDescent="0.15">
      <c r="A27" s="57">
        <v>7</v>
      </c>
      <c r="B27" s="55"/>
      <c r="C27" s="316" t="s">
        <v>477</v>
      </c>
      <c r="D27" s="316"/>
      <c r="E27" s="316"/>
      <c r="F27" s="316"/>
      <c r="G27" s="55"/>
      <c r="H27" s="55"/>
      <c r="I27" s="55"/>
      <c r="J27" s="413"/>
      <c r="K27" s="449"/>
    </row>
    <row r="28" spans="1:11" ht="21.95" customHeight="1" x14ac:dyDescent="0.15">
      <c r="A28" s="57">
        <v>8</v>
      </c>
      <c r="B28" s="55"/>
      <c r="C28" s="316" t="s">
        <v>477</v>
      </c>
      <c r="D28" s="316"/>
      <c r="E28" s="316"/>
      <c r="F28" s="316"/>
      <c r="G28" s="55"/>
      <c r="H28" s="55"/>
      <c r="I28" s="55"/>
      <c r="J28" s="413"/>
      <c r="K28" s="449"/>
    </row>
    <row r="29" spans="1:11" ht="21.95" customHeight="1" x14ac:dyDescent="0.15">
      <c r="A29" s="57">
        <v>9</v>
      </c>
      <c r="B29" s="55"/>
      <c r="C29" s="316" t="s">
        <v>477</v>
      </c>
      <c r="D29" s="316"/>
      <c r="E29" s="316"/>
      <c r="F29" s="316"/>
      <c r="G29" s="55"/>
      <c r="H29" s="55"/>
      <c r="I29" s="55"/>
      <c r="J29" s="413"/>
      <c r="K29" s="449"/>
    </row>
    <row r="30" spans="1:11" ht="21.95" customHeight="1" x14ac:dyDescent="0.15">
      <c r="A30" s="57">
        <v>10</v>
      </c>
      <c r="B30" s="55"/>
      <c r="C30" s="316" t="s">
        <v>477</v>
      </c>
      <c r="D30" s="316"/>
      <c r="E30" s="316"/>
      <c r="F30" s="316"/>
      <c r="G30" s="55"/>
      <c r="H30" s="55"/>
      <c r="I30" s="55"/>
      <c r="J30" s="413"/>
      <c r="K30" s="449"/>
    </row>
    <row r="31" spans="1:11" ht="21.95" customHeight="1" x14ac:dyDescent="0.15">
      <c r="A31" s="57">
        <v>11</v>
      </c>
      <c r="B31" s="55"/>
      <c r="C31" s="316" t="s">
        <v>477</v>
      </c>
      <c r="D31" s="316"/>
      <c r="E31" s="316"/>
      <c r="F31" s="316"/>
      <c r="G31" s="55"/>
      <c r="H31" s="55"/>
      <c r="I31" s="55"/>
      <c r="J31" s="413"/>
      <c r="K31" s="449"/>
    </row>
    <row r="32" spans="1:11" ht="21.95" customHeight="1" x14ac:dyDescent="0.15">
      <c r="A32" s="57">
        <v>12</v>
      </c>
      <c r="B32" s="55"/>
      <c r="C32" s="316" t="s">
        <v>477</v>
      </c>
      <c r="D32" s="316"/>
      <c r="E32" s="316"/>
      <c r="F32" s="316"/>
      <c r="G32" s="55"/>
      <c r="H32" s="55"/>
      <c r="I32" s="55"/>
      <c r="J32" s="413"/>
      <c r="K32" s="449"/>
    </row>
    <row r="33" spans="1:36" ht="21.95" customHeight="1" x14ac:dyDescent="0.15">
      <c r="A33" s="57">
        <v>13</v>
      </c>
      <c r="B33" s="55"/>
      <c r="C33" s="316" t="s">
        <v>477</v>
      </c>
      <c r="D33" s="316"/>
      <c r="E33" s="316"/>
      <c r="F33" s="316"/>
      <c r="G33" s="55"/>
      <c r="H33" s="55"/>
      <c r="I33" s="55"/>
      <c r="J33" s="413"/>
      <c r="K33" s="449"/>
    </row>
    <row r="34" spans="1:36" ht="21.95" customHeight="1" x14ac:dyDescent="0.15">
      <c r="A34" s="57">
        <v>14</v>
      </c>
      <c r="B34" s="55"/>
      <c r="C34" s="316" t="s">
        <v>477</v>
      </c>
      <c r="D34" s="316"/>
      <c r="E34" s="316"/>
      <c r="F34" s="316"/>
      <c r="G34" s="55"/>
      <c r="H34" s="55"/>
      <c r="I34" s="55"/>
      <c r="J34" s="413"/>
      <c r="K34" s="449"/>
    </row>
    <row r="35" spans="1:36" ht="21.95" customHeight="1" x14ac:dyDescent="0.15">
      <c r="A35" s="57">
        <v>15</v>
      </c>
      <c r="B35" s="55"/>
      <c r="C35" s="316" t="s">
        <v>477</v>
      </c>
      <c r="D35" s="316"/>
      <c r="E35" s="316"/>
      <c r="F35" s="316"/>
      <c r="G35" s="55"/>
      <c r="H35" s="55"/>
      <c r="I35" s="55"/>
      <c r="J35" s="413"/>
      <c r="K35" s="449"/>
    </row>
    <row r="36" spans="1:36" ht="21.95" customHeight="1" x14ac:dyDescent="0.15">
      <c r="A36" s="57">
        <v>16</v>
      </c>
      <c r="B36" s="55"/>
      <c r="C36" s="316" t="s">
        <v>477</v>
      </c>
      <c r="D36" s="316"/>
      <c r="E36" s="316"/>
      <c r="F36" s="316"/>
      <c r="G36" s="55"/>
      <c r="H36" s="55"/>
      <c r="I36" s="55"/>
      <c r="J36" s="413"/>
      <c r="K36" s="449"/>
    </row>
    <row r="37" spans="1:36" ht="21.95" customHeight="1" x14ac:dyDescent="0.15">
      <c r="A37" s="57">
        <v>17</v>
      </c>
      <c r="B37" s="55"/>
      <c r="C37" s="316" t="s">
        <v>477</v>
      </c>
      <c r="D37" s="316"/>
      <c r="E37" s="316"/>
      <c r="F37" s="316"/>
      <c r="G37" s="55"/>
      <c r="H37" s="55"/>
      <c r="I37" s="55"/>
      <c r="J37" s="413"/>
      <c r="K37" s="449"/>
    </row>
    <row r="38" spans="1:36" ht="21.95" customHeight="1" thickBot="1" x14ac:dyDescent="0.2">
      <c r="A38" s="69">
        <v>18</v>
      </c>
      <c r="B38" s="67"/>
      <c r="C38" s="319" t="s">
        <v>477</v>
      </c>
      <c r="D38" s="319"/>
      <c r="E38" s="319"/>
      <c r="F38" s="319"/>
      <c r="G38" s="67"/>
      <c r="H38" s="67"/>
      <c r="I38" s="67"/>
      <c r="J38" s="414"/>
      <c r="K38" s="451"/>
    </row>
    <row r="39" spans="1:36" x14ac:dyDescent="0.15">
      <c r="A39" s="13"/>
      <c r="B39" s="12"/>
      <c r="C39" s="12"/>
      <c r="D39" s="19"/>
      <c r="F39" s="12"/>
      <c r="G39" s="12"/>
      <c r="H39" s="12"/>
    </row>
    <row r="40" spans="1:36" x14ac:dyDescent="0.15">
      <c r="A40" s="58" t="s">
        <v>82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4.5" customHeight="1" x14ac:dyDescent="0.15"/>
    <row r="42" spans="1:36" x14ac:dyDescent="0.15">
      <c r="A42" s="199" t="s">
        <v>503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6" ht="5.25" customHeight="1" x14ac:dyDescent="0.15"/>
    <row r="44" spans="1:36" ht="15" customHeight="1" x14ac:dyDescent="0.15">
      <c r="A44" s="12" t="s">
        <v>521</v>
      </c>
      <c r="B44" s="323" t="s">
        <v>375</v>
      </c>
      <c r="C44" s="204"/>
      <c r="D44" s="12"/>
      <c r="E44" s="12"/>
      <c r="F44" s="12"/>
      <c r="I44" s="19"/>
      <c r="J44" s="19"/>
      <c r="K44" s="12"/>
      <c r="L44" s="16"/>
      <c r="M44" s="16"/>
      <c r="N44" s="19"/>
      <c r="O44" s="16"/>
      <c r="P44" s="16"/>
      <c r="Q44" s="19"/>
    </row>
    <row r="45" spans="1:36" ht="19.5" customHeight="1" x14ac:dyDescent="0.15">
      <c r="B45" s="58"/>
      <c r="C45" s="2"/>
      <c r="D45" s="452" t="s">
        <v>59</v>
      </c>
      <c r="E45" s="452"/>
      <c r="F45" s="12" t="s">
        <v>60</v>
      </c>
      <c r="G45" s="317" t="s">
        <v>458</v>
      </c>
      <c r="H45" s="317"/>
      <c r="I45" s="317"/>
      <c r="J45" s="317"/>
      <c r="K45" s="16"/>
      <c r="L45" s="16"/>
      <c r="M45" s="16"/>
      <c r="N45" s="19"/>
      <c r="O45" s="16"/>
      <c r="P45" s="16"/>
      <c r="Q45" s="19"/>
    </row>
    <row r="46" spans="1:36" s="130" customFormat="1" ht="9.75" customHeight="1" x14ac:dyDescent="0.15">
      <c r="A46" s="159"/>
      <c r="B46" s="163"/>
      <c r="C46" s="139"/>
      <c r="D46" s="172"/>
      <c r="E46" s="172"/>
      <c r="F46" s="159"/>
      <c r="G46" s="148"/>
      <c r="H46" s="148"/>
      <c r="I46" s="148"/>
      <c r="J46" s="148"/>
      <c r="K46" s="148"/>
      <c r="L46" s="148"/>
      <c r="M46" s="148"/>
      <c r="N46" s="19"/>
      <c r="O46" s="148"/>
      <c r="P46" s="148"/>
      <c r="Q46" s="19"/>
    </row>
    <row r="47" spans="1:36" s="130" customFormat="1" ht="19.5" customHeight="1" x14ac:dyDescent="0.15">
      <c r="A47" s="159"/>
      <c r="B47" s="163"/>
      <c r="C47" s="139"/>
      <c r="D47" s="452" t="s">
        <v>59</v>
      </c>
      <c r="E47" s="452"/>
      <c r="F47" s="159" t="s">
        <v>60</v>
      </c>
      <c r="G47" s="317"/>
      <c r="H47" s="317"/>
      <c r="I47" s="317"/>
      <c r="J47" s="317"/>
      <c r="K47" s="148"/>
      <c r="L47" s="148"/>
      <c r="M47" s="148"/>
      <c r="N47" s="19"/>
      <c r="O47" s="148"/>
      <c r="P47" s="148"/>
      <c r="Q47" s="19"/>
    </row>
    <row r="48" spans="1:36" ht="9.75" customHeight="1" x14ac:dyDescent="0.15">
      <c r="B48" s="58"/>
      <c r="C48" s="2"/>
      <c r="D48" s="16"/>
      <c r="E48" s="16"/>
      <c r="F48" s="12"/>
      <c r="G48" s="16"/>
      <c r="H48" s="16"/>
      <c r="I48" s="16"/>
      <c r="J48" s="16"/>
      <c r="K48" s="16"/>
      <c r="L48" s="16"/>
      <c r="M48" s="16"/>
      <c r="N48" s="19"/>
      <c r="O48" s="16"/>
      <c r="P48" s="16"/>
      <c r="Q48" s="19"/>
    </row>
    <row r="49" spans="2:40" ht="19.5" customHeight="1" x14ac:dyDescent="0.15">
      <c r="B49" s="58"/>
      <c r="C49" s="2"/>
      <c r="D49" s="450" t="s">
        <v>59</v>
      </c>
      <c r="E49" s="450"/>
      <c r="F49" s="12" t="s">
        <v>60</v>
      </c>
      <c r="G49" s="317" t="s">
        <v>458</v>
      </c>
      <c r="H49" s="317"/>
      <c r="I49" s="317"/>
      <c r="J49" s="317"/>
      <c r="K49" s="16"/>
      <c r="L49" s="16"/>
      <c r="M49" s="16"/>
      <c r="N49" s="19"/>
      <c r="O49" s="16"/>
      <c r="P49" s="16"/>
      <c r="Q49" s="19"/>
    </row>
    <row r="50" spans="2:40" ht="9.75" customHeight="1" x14ac:dyDescent="0.15">
      <c r="B50" s="58"/>
      <c r="C50" s="2"/>
      <c r="D50" s="12"/>
      <c r="E50" s="12"/>
      <c r="F50" s="12"/>
      <c r="G50" s="16"/>
      <c r="H50" s="16"/>
      <c r="I50" s="16"/>
      <c r="J50" s="16"/>
      <c r="K50" s="16"/>
      <c r="L50" s="16"/>
      <c r="M50" s="16"/>
      <c r="N50" s="19"/>
      <c r="O50" s="16"/>
      <c r="P50" s="16"/>
      <c r="Q50" s="19"/>
    </row>
    <row r="51" spans="2:40" ht="21.6" customHeight="1" x14ac:dyDescent="0.15">
      <c r="D51" s="452" t="str">
        <f>IF(入力シート!B3="","",INDEX(入力シート!$G$2:$L$100,MATCH(入力シート!$B$3,入力シート!$G$2:$G$100,0),4))&amp;"中学校体育連盟"</f>
        <v>中学校体育連盟</v>
      </c>
      <c r="E51" s="452"/>
      <c r="F51" s="12" t="s">
        <v>11</v>
      </c>
      <c r="G51" s="317" t="str">
        <f>IF(入力シート!B3="","",INDEX(入力シート!$G$2:$L$100,MATCH(入力シート!$B$3,入力シート!$G$2:$G$100,0),5))</f>
        <v/>
      </c>
      <c r="H51" s="317"/>
      <c r="I51" s="317"/>
      <c r="J51" s="317"/>
      <c r="K51" s="16"/>
      <c r="L51" s="19"/>
      <c r="M51" s="19"/>
      <c r="N51" s="19"/>
      <c r="O51" s="19"/>
      <c r="P51" s="19"/>
      <c r="Q51" s="19"/>
    </row>
    <row r="52" spans="2:40" x14ac:dyDescent="0.15">
      <c r="G52" s="16"/>
      <c r="H52" s="16"/>
      <c r="I52" s="16"/>
      <c r="J52" s="16"/>
      <c r="K52" s="16"/>
      <c r="L52" s="16"/>
      <c r="M52" s="12"/>
      <c r="N52" s="12"/>
      <c r="O52" s="12"/>
      <c r="P52" s="16"/>
      <c r="Q52" s="16"/>
      <c r="R52" s="16"/>
      <c r="S52" s="16"/>
      <c r="T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6"/>
      <c r="AH52" s="16"/>
      <c r="AI52" s="16"/>
      <c r="AJ52" s="16"/>
      <c r="AK52" s="16"/>
      <c r="AL52" s="16"/>
      <c r="AM52" s="16"/>
      <c r="AN52" s="19"/>
    </row>
  </sheetData>
  <mergeCells count="101"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  <mergeCell ref="A11:B12"/>
    <mergeCell ref="C11:D12"/>
    <mergeCell ref="F11:F12"/>
    <mergeCell ref="G11:K12"/>
    <mergeCell ref="A9:B10"/>
    <mergeCell ref="C9:D10"/>
    <mergeCell ref="F9:F10"/>
    <mergeCell ref="G9:K10"/>
    <mergeCell ref="A17:B19"/>
    <mergeCell ref="G17:H17"/>
    <mergeCell ref="I17:J17"/>
    <mergeCell ref="G18:H18"/>
    <mergeCell ref="I18:J18"/>
    <mergeCell ref="G19:H19"/>
    <mergeCell ref="I19:J19"/>
    <mergeCell ref="C13:D14"/>
    <mergeCell ref="F13:F14"/>
    <mergeCell ref="G13:K14"/>
    <mergeCell ref="A15:B16"/>
    <mergeCell ref="C15:D16"/>
    <mergeCell ref="F15:F16"/>
    <mergeCell ref="G15:K16"/>
    <mergeCell ref="A13:B14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D51:E51"/>
    <mergeCell ref="G51:J51"/>
    <mergeCell ref="G45:J45"/>
    <mergeCell ref="G49:J49"/>
    <mergeCell ref="D49:E49"/>
    <mergeCell ref="D45:E45"/>
    <mergeCell ref="D47:E47"/>
    <mergeCell ref="G47:J47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B44:C44"/>
    <mergeCell ref="A42:K42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workbookViewId="0">
      <selection activeCell="B51" sqref="B51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07" t="str">
        <f>"令和"&amp;入力シート!B1&amp;"年度　第"&amp;入力シート!B2&amp;"回　　佐賀県中学校総合体育大会"</f>
        <v>令和4年度　第59回　　佐賀県中学校総合体育大会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6" ht="11.25" customHeight="1" x14ac:dyDescent="0.15"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</row>
    <row r="3" spans="1:36" ht="11.25" customHeight="1" x14ac:dyDescent="0.15">
      <c r="C3" s="470" t="s">
        <v>79</v>
      </c>
      <c r="D3" s="470"/>
      <c r="E3" s="470"/>
      <c r="F3" s="470"/>
      <c r="H3" s="345" t="s">
        <v>64</v>
      </c>
      <c r="I3" s="346"/>
      <c r="J3" s="346"/>
      <c r="K3" s="346"/>
      <c r="L3" s="346"/>
      <c r="M3" s="346"/>
      <c r="N3" s="346"/>
      <c r="O3" s="346"/>
      <c r="P3" s="346"/>
      <c r="Q3" s="346"/>
      <c r="R3" s="347"/>
      <c r="T3" s="307" t="s">
        <v>8</v>
      </c>
      <c r="U3" s="307"/>
      <c r="V3" s="307"/>
      <c r="W3" s="307"/>
      <c r="X3" s="307"/>
      <c r="Y3" s="307"/>
      <c r="Z3" s="307"/>
      <c r="AA3" s="307"/>
    </row>
    <row r="4" spans="1:36" ht="11.25" customHeight="1" x14ac:dyDescent="0.15">
      <c r="C4" s="470"/>
      <c r="D4" s="470"/>
      <c r="E4" s="470"/>
      <c r="F4" s="470"/>
      <c r="H4" s="348"/>
      <c r="I4" s="349"/>
      <c r="J4" s="349"/>
      <c r="K4" s="349"/>
      <c r="L4" s="349"/>
      <c r="M4" s="349"/>
      <c r="N4" s="349"/>
      <c r="O4" s="349"/>
      <c r="P4" s="349"/>
      <c r="Q4" s="349"/>
      <c r="R4" s="350"/>
      <c r="T4" s="307"/>
      <c r="U4" s="307"/>
      <c r="V4" s="307"/>
      <c r="W4" s="307"/>
      <c r="X4" s="307"/>
      <c r="Y4" s="307"/>
      <c r="Z4" s="307"/>
      <c r="AA4" s="307"/>
    </row>
    <row r="5" spans="1:36" ht="11.25" customHeight="1" thickBot="1" x14ac:dyDescent="0.2"/>
    <row r="6" spans="1:36" ht="16.5" customHeight="1" x14ac:dyDescent="0.15">
      <c r="A6" s="471" t="s">
        <v>80</v>
      </c>
      <c r="B6" s="343"/>
      <c r="C6" s="343"/>
      <c r="D6" s="343"/>
      <c r="E6" s="343"/>
      <c r="F6" s="343"/>
      <c r="G6" s="343"/>
      <c r="H6" s="340" t="str">
        <f>IF(入力シート!B3="","",INDEX(入力シート!$G$2:$L$100,MATCH(入力シート!$B$3,入力シート!$G$2:$G$100,0),4))</f>
        <v/>
      </c>
      <c r="I6" s="327"/>
      <c r="J6" s="327"/>
      <c r="K6" s="327"/>
      <c r="L6" s="327"/>
      <c r="M6" s="327"/>
      <c r="N6" s="327"/>
      <c r="O6" s="327"/>
      <c r="P6" s="327"/>
      <c r="Q6" s="327"/>
      <c r="R6" s="341"/>
      <c r="S6" s="343" t="s">
        <v>20</v>
      </c>
      <c r="T6" s="343"/>
      <c r="U6" s="343"/>
      <c r="V6" s="343"/>
      <c r="W6" s="343"/>
      <c r="X6" s="343"/>
      <c r="Y6" s="343"/>
      <c r="Z6" s="2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3"/>
      <c r="AB6" s="293"/>
      <c r="AC6" s="293"/>
      <c r="AD6" s="293"/>
      <c r="AE6" s="293"/>
      <c r="AF6" s="293"/>
      <c r="AG6" s="293"/>
      <c r="AH6" s="293"/>
      <c r="AI6" s="293"/>
      <c r="AJ6" s="361"/>
    </row>
    <row r="7" spans="1:36" ht="16.5" customHeight="1" x14ac:dyDescent="0.15">
      <c r="A7" s="354"/>
      <c r="B7" s="344"/>
      <c r="C7" s="344"/>
      <c r="D7" s="344"/>
      <c r="E7" s="344"/>
      <c r="F7" s="344"/>
      <c r="G7" s="344"/>
      <c r="H7" s="321"/>
      <c r="I7" s="246"/>
      <c r="J7" s="246"/>
      <c r="K7" s="246"/>
      <c r="L7" s="246"/>
      <c r="M7" s="246"/>
      <c r="N7" s="246"/>
      <c r="O7" s="246"/>
      <c r="P7" s="246"/>
      <c r="Q7" s="246"/>
      <c r="R7" s="322"/>
      <c r="S7" s="344"/>
      <c r="T7" s="344"/>
      <c r="U7" s="344"/>
      <c r="V7" s="344"/>
      <c r="W7" s="344"/>
      <c r="X7" s="344"/>
      <c r="Y7" s="344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3"/>
    </row>
    <row r="8" spans="1:36" ht="16.5" customHeight="1" x14ac:dyDescent="0.15">
      <c r="A8" s="354" t="s">
        <v>416</v>
      </c>
      <c r="B8" s="344"/>
      <c r="C8" s="344"/>
      <c r="D8" s="344"/>
      <c r="E8" s="344"/>
      <c r="F8" s="344"/>
      <c r="G8" s="34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78" t="s">
        <v>420</v>
      </c>
      <c r="T8" s="380"/>
      <c r="U8" s="355" t="s">
        <v>445</v>
      </c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6"/>
    </row>
    <row r="9" spans="1:36" ht="16.5" customHeight="1" x14ac:dyDescent="0.15">
      <c r="A9" s="354"/>
      <c r="B9" s="344"/>
      <c r="C9" s="344"/>
      <c r="D9" s="344"/>
      <c r="E9" s="344"/>
      <c r="F9" s="344"/>
      <c r="G9" s="344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70"/>
      <c r="T9" s="371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8"/>
    </row>
    <row r="10" spans="1:36" ht="16.5" customHeight="1" x14ac:dyDescent="0.15">
      <c r="A10" s="354" t="s">
        <v>2</v>
      </c>
      <c r="B10" s="344"/>
      <c r="C10" s="344"/>
      <c r="D10" s="344"/>
      <c r="E10" s="344"/>
      <c r="F10" s="344"/>
      <c r="G10" s="344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78" t="s">
        <v>420</v>
      </c>
      <c r="T10" s="380"/>
      <c r="U10" s="355" t="s">
        <v>430</v>
      </c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6"/>
    </row>
    <row r="11" spans="1:36" ht="16.5" customHeight="1" x14ac:dyDescent="0.15">
      <c r="A11" s="354"/>
      <c r="B11" s="344"/>
      <c r="C11" s="344"/>
      <c r="D11" s="344"/>
      <c r="E11" s="344"/>
      <c r="F11" s="344"/>
      <c r="G11" s="344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70"/>
      <c r="T11" s="371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8"/>
    </row>
    <row r="12" spans="1:36" ht="16.5" customHeight="1" x14ac:dyDescent="0.15">
      <c r="A12" s="334" t="s">
        <v>6</v>
      </c>
      <c r="B12" s="335"/>
      <c r="C12" s="335"/>
      <c r="D12" s="335"/>
      <c r="E12" s="335"/>
      <c r="F12" s="335"/>
      <c r="G12" s="336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78" t="s">
        <v>420</v>
      </c>
      <c r="T12" s="380"/>
      <c r="U12" s="355" t="s">
        <v>425</v>
      </c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6"/>
    </row>
    <row r="13" spans="1:36" ht="16.5" customHeight="1" thickBot="1" x14ac:dyDescent="0.2">
      <c r="A13" s="337"/>
      <c r="B13" s="338"/>
      <c r="C13" s="338"/>
      <c r="D13" s="338"/>
      <c r="E13" s="338"/>
      <c r="F13" s="338"/>
      <c r="G13" s="339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372"/>
      <c r="T13" s="373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60"/>
    </row>
    <row r="14" spans="1:36" ht="16.5" customHeight="1" x14ac:dyDescent="0.15">
      <c r="A14" s="317" t="s">
        <v>27</v>
      </c>
      <c r="B14" s="317"/>
      <c r="C14" s="317"/>
      <c r="D14" s="385"/>
      <c r="E14" s="385"/>
      <c r="F14" s="385"/>
      <c r="G14" s="385"/>
      <c r="H14" s="385"/>
      <c r="I14" s="385"/>
      <c r="J14" s="351"/>
      <c r="K14" s="351"/>
      <c r="L14" s="385"/>
      <c r="M14" s="385"/>
      <c r="N14" s="385"/>
      <c r="O14" s="93"/>
      <c r="P14" s="93"/>
      <c r="Q14" s="351"/>
      <c r="R14" s="351"/>
      <c r="S14" s="351"/>
      <c r="T14" s="385"/>
      <c r="U14" s="385"/>
      <c r="V14" s="385"/>
      <c r="W14" s="385"/>
      <c r="X14" s="385"/>
      <c r="Y14" s="385"/>
      <c r="Z14" s="385"/>
      <c r="AA14" s="93"/>
      <c r="AB14" s="93"/>
      <c r="AC14" s="93"/>
      <c r="AD14" s="93"/>
      <c r="AE14" s="93"/>
      <c r="AF14" s="93"/>
      <c r="AG14" s="93"/>
      <c r="AH14" s="93"/>
      <c r="AI14" s="93"/>
      <c r="AJ14" s="93"/>
    </row>
    <row r="15" spans="1:36" ht="16.5" customHeight="1" thickBot="1" x14ac:dyDescent="0.2">
      <c r="A15" s="317"/>
      <c r="B15" s="317"/>
      <c r="C15" s="317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93"/>
      <c r="P15" s="93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93"/>
      <c r="AB15" s="93"/>
      <c r="AC15" s="93"/>
      <c r="AD15" s="93"/>
      <c r="AE15" s="93"/>
      <c r="AF15" s="93"/>
      <c r="AG15" s="93"/>
      <c r="AH15" s="93"/>
      <c r="AI15" s="93"/>
      <c r="AJ15" s="93"/>
    </row>
    <row r="16" spans="1:36" ht="16.5" customHeight="1" x14ac:dyDescent="0.15">
      <c r="A16" s="325" t="s">
        <v>62</v>
      </c>
      <c r="B16" s="326"/>
      <c r="C16" s="326"/>
      <c r="D16" s="326"/>
      <c r="E16" s="293" t="s">
        <v>65</v>
      </c>
      <c r="F16" s="293"/>
      <c r="G16" s="293"/>
      <c r="H16" s="293"/>
      <c r="I16" s="455" t="s">
        <v>404</v>
      </c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7"/>
      <c r="U16" s="384" t="s">
        <v>4</v>
      </c>
      <c r="V16" s="385"/>
      <c r="W16" s="385"/>
      <c r="X16" s="385"/>
      <c r="Y16" s="384" t="s">
        <v>417</v>
      </c>
      <c r="Z16" s="385"/>
      <c r="AA16" s="385"/>
      <c r="AB16" s="385"/>
      <c r="AC16" s="385"/>
      <c r="AD16" s="386"/>
      <c r="AE16" s="385" t="s">
        <v>418</v>
      </c>
      <c r="AF16" s="385"/>
      <c r="AG16" s="385"/>
      <c r="AH16" s="385"/>
      <c r="AI16" s="385"/>
      <c r="AJ16" s="411"/>
    </row>
    <row r="17" spans="1:38" ht="16.5" customHeight="1" x14ac:dyDescent="0.15">
      <c r="A17" s="318"/>
      <c r="B17" s="316"/>
      <c r="C17" s="316"/>
      <c r="D17" s="316"/>
      <c r="E17" s="362"/>
      <c r="F17" s="362"/>
      <c r="G17" s="362"/>
      <c r="H17" s="362"/>
      <c r="I17" s="458" t="s">
        <v>39</v>
      </c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60"/>
      <c r="U17" s="381"/>
      <c r="V17" s="382"/>
      <c r="W17" s="382"/>
      <c r="X17" s="382"/>
      <c r="Y17" s="381"/>
      <c r="Z17" s="382"/>
      <c r="AA17" s="382"/>
      <c r="AB17" s="382"/>
      <c r="AC17" s="382"/>
      <c r="AD17" s="383"/>
      <c r="AE17" s="382"/>
      <c r="AF17" s="382"/>
      <c r="AG17" s="382"/>
      <c r="AH17" s="382"/>
      <c r="AI17" s="382"/>
      <c r="AJ17" s="408"/>
    </row>
    <row r="18" spans="1:38" ht="16.5" customHeight="1" x14ac:dyDescent="0.15">
      <c r="A18" s="318">
        <v>1</v>
      </c>
      <c r="B18" s="316"/>
      <c r="C18" s="316"/>
      <c r="D18" s="316"/>
      <c r="E18" s="362" t="s">
        <v>42</v>
      </c>
      <c r="F18" s="362"/>
      <c r="G18" s="362"/>
      <c r="H18" s="362"/>
      <c r="I18" s="461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3"/>
      <c r="U18" s="378"/>
      <c r="V18" s="379"/>
      <c r="W18" s="379"/>
      <c r="X18" s="379"/>
      <c r="Y18" s="378"/>
      <c r="Z18" s="379"/>
      <c r="AA18" s="379"/>
      <c r="AB18" s="379"/>
      <c r="AC18" s="472" t="s">
        <v>426</v>
      </c>
      <c r="AD18" s="476"/>
      <c r="AE18" s="379"/>
      <c r="AF18" s="379"/>
      <c r="AG18" s="379"/>
      <c r="AH18" s="379"/>
      <c r="AI18" s="472" t="s">
        <v>427</v>
      </c>
      <c r="AJ18" s="473"/>
    </row>
    <row r="19" spans="1:38" ht="24" customHeight="1" x14ac:dyDescent="0.15">
      <c r="A19" s="318"/>
      <c r="B19" s="316"/>
      <c r="C19" s="316"/>
      <c r="D19" s="316"/>
      <c r="E19" s="362"/>
      <c r="F19" s="362"/>
      <c r="G19" s="362"/>
      <c r="H19" s="362"/>
      <c r="I19" s="458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60"/>
      <c r="U19" s="381"/>
      <c r="V19" s="382"/>
      <c r="W19" s="382"/>
      <c r="X19" s="382"/>
      <c r="Y19" s="381"/>
      <c r="Z19" s="382"/>
      <c r="AA19" s="382"/>
      <c r="AB19" s="382"/>
      <c r="AC19" s="474"/>
      <c r="AD19" s="477"/>
      <c r="AE19" s="382"/>
      <c r="AF19" s="382"/>
      <c r="AG19" s="382"/>
      <c r="AH19" s="382"/>
      <c r="AI19" s="474"/>
      <c r="AJ19" s="475"/>
    </row>
    <row r="20" spans="1:38" ht="16.5" customHeight="1" x14ac:dyDescent="0.15">
      <c r="A20" s="318">
        <v>2</v>
      </c>
      <c r="B20" s="316"/>
      <c r="C20" s="316"/>
      <c r="D20" s="316"/>
      <c r="E20" s="362" t="s">
        <v>43</v>
      </c>
      <c r="F20" s="362"/>
      <c r="G20" s="362"/>
      <c r="H20" s="362"/>
      <c r="I20" s="461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3"/>
      <c r="U20" s="378"/>
      <c r="V20" s="379"/>
      <c r="W20" s="379"/>
      <c r="X20" s="379"/>
      <c r="Y20" s="378"/>
      <c r="Z20" s="379"/>
      <c r="AA20" s="379"/>
      <c r="AB20" s="379"/>
      <c r="AC20" s="472" t="s">
        <v>426</v>
      </c>
      <c r="AD20" s="476"/>
      <c r="AE20" s="379"/>
      <c r="AF20" s="379"/>
      <c r="AG20" s="379"/>
      <c r="AH20" s="379"/>
      <c r="AI20" s="472" t="s">
        <v>427</v>
      </c>
      <c r="AJ20" s="473"/>
    </row>
    <row r="21" spans="1:38" ht="24" customHeight="1" x14ac:dyDescent="0.15">
      <c r="A21" s="318"/>
      <c r="B21" s="316"/>
      <c r="C21" s="316"/>
      <c r="D21" s="316"/>
      <c r="E21" s="362"/>
      <c r="F21" s="362"/>
      <c r="G21" s="362"/>
      <c r="H21" s="362"/>
      <c r="I21" s="458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60"/>
      <c r="U21" s="381"/>
      <c r="V21" s="382"/>
      <c r="W21" s="382"/>
      <c r="X21" s="382"/>
      <c r="Y21" s="381"/>
      <c r="Z21" s="382"/>
      <c r="AA21" s="382"/>
      <c r="AB21" s="382"/>
      <c r="AC21" s="474"/>
      <c r="AD21" s="477"/>
      <c r="AE21" s="382"/>
      <c r="AF21" s="382"/>
      <c r="AG21" s="382"/>
      <c r="AH21" s="382"/>
      <c r="AI21" s="474"/>
      <c r="AJ21" s="475"/>
    </row>
    <row r="22" spans="1:38" ht="16.5" customHeight="1" x14ac:dyDescent="0.15">
      <c r="A22" s="318">
        <v>3</v>
      </c>
      <c r="B22" s="316"/>
      <c r="C22" s="316"/>
      <c r="D22" s="316"/>
      <c r="E22" s="362" t="s">
        <v>44</v>
      </c>
      <c r="F22" s="362"/>
      <c r="G22" s="362"/>
      <c r="H22" s="362"/>
      <c r="I22" s="461"/>
      <c r="J22" s="462"/>
      <c r="K22" s="462"/>
      <c r="L22" s="462"/>
      <c r="M22" s="462"/>
      <c r="N22" s="462"/>
      <c r="O22" s="462"/>
      <c r="P22" s="462"/>
      <c r="Q22" s="462"/>
      <c r="R22" s="462"/>
      <c r="S22" s="462"/>
      <c r="T22" s="463"/>
      <c r="U22" s="378"/>
      <c r="V22" s="379"/>
      <c r="W22" s="379"/>
      <c r="X22" s="379"/>
      <c r="Y22" s="378"/>
      <c r="Z22" s="379"/>
      <c r="AA22" s="379"/>
      <c r="AB22" s="379"/>
      <c r="AC22" s="472" t="s">
        <v>426</v>
      </c>
      <c r="AD22" s="476"/>
      <c r="AE22" s="379"/>
      <c r="AF22" s="379"/>
      <c r="AG22" s="379"/>
      <c r="AH22" s="379"/>
      <c r="AI22" s="472" t="s">
        <v>427</v>
      </c>
      <c r="AJ22" s="473"/>
    </row>
    <row r="23" spans="1:38" ht="24" customHeight="1" x14ac:dyDescent="0.15">
      <c r="A23" s="318"/>
      <c r="B23" s="316"/>
      <c r="C23" s="316"/>
      <c r="D23" s="316"/>
      <c r="E23" s="362"/>
      <c r="F23" s="362"/>
      <c r="G23" s="362"/>
      <c r="H23" s="362"/>
      <c r="I23" s="458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60"/>
      <c r="U23" s="381"/>
      <c r="V23" s="382"/>
      <c r="W23" s="382"/>
      <c r="X23" s="382"/>
      <c r="Y23" s="381"/>
      <c r="Z23" s="382"/>
      <c r="AA23" s="382"/>
      <c r="AB23" s="382"/>
      <c r="AC23" s="474"/>
      <c r="AD23" s="477"/>
      <c r="AE23" s="382"/>
      <c r="AF23" s="382"/>
      <c r="AG23" s="382"/>
      <c r="AH23" s="382"/>
      <c r="AI23" s="474"/>
      <c r="AJ23" s="475"/>
    </row>
    <row r="24" spans="1:38" ht="16.5" customHeight="1" x14ac:dyDescent="0.15">
      <c r="A24" s="318">
        <v>4</v>
      </c>
      <c r="B24" s="316"/>
      <c r="C24" s="316"/>
      <c r="D24" s="316"/>
      <c r="E24" s="362" t="s">
        <v>45</v>
      </c>
      <c r="F24" s="362"/>
      <c r="G24" s="362"/>
      <c r="H24" s="362"/>
      <c r="I24" s="461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3"/>
      <c r="U24" s="378"/>
      <c r="V24" s="379"/>
      <c r="W24" s="379"/>
      <c r="X24" s="379"/>
      <c r="Y24" s="378"/>
      <c r="Z24" s="379"/>
      <c r="AA24" s="379"/>
      <c r="AB24" s="379"/>
      <c r="AC24" s="472" t="s">
        <v>426</v>
      </c>
      <c r="AD24" s="476"/>
      <c r="AE24" s="379"/>
      <c r="AF24" s="379"/>
      <c r="AG24" s="379"/>
      <c r="AH24" s="379"/>
      <c r="AI24" s="472" t="s">
        <v>427</v>
      </c>
      <c r="AJ24" s="473"/>
    </row>
    <row r="25" spans="1:38" ht="24" customHeight="1" x14ac:dyDescent="0.15">
      <c r="A25" s="318"/>
      <c r="B25" s="316"/>
      <c r="C25" s="316"/>
      <c r="D25" s="316"/>
      <c r="E25" s="362"/>
      <c r="F25" s="362"/>
      <c r="G25" s="362"/>
      <c r="H25" s="362"/>
      <c r="I25" s="458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60"/>
      <c r="U25" s="381"/>
      <c r="V25" s="382"/>
      <c r="W25" s="382"/>
      <c r="X25" s="382"/>
      <c r="Y25" s="381"/>
      <c r="Z25" s="382"/>
      <c r="AA25" s="382"/>
      <c r="AB25" s="382"/>
      <c r="AC25" s="474"/>
      <c r="AD25" s="477"/>
      <c r="AE25" s="382"/>
      <c r="AF25" s="382"/>
      <c r="AG25" s="382"/>
      <c r="AH25" s="382"/>
      <c r="AI25" s="474"/>
      <c r="AJ25" s="475"/>
    </row>
    <row r="26" spans="1:38" ht="16.5" customHeight="1" x14ac:dyDescent="0.15">
      <c r="A26" s="318">
        <v>5</v>
      </c>
      <c r="B26" s="316"/>
      <c r="C26" s="316"/>
      <c r="D26" s="316"/>
      <c r="E26" s="362" t="s">
        <v>45</v>
      </c>
      <c r="F26" s="362"/>
      <c r="G26" s="362"/>
      <c r="H26" s="362"/>
      <c r="I26" s="461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3"/>
      <c r="U26" s="378"/>
      <c r="V26" s="379"/>
      <c r="W26" s="379"/>
      <c r="X26" s="379"/>
      <c r="Y26" s="378"/>
      <c r="Z26" s="379"/>
      <c r="AA26" s="379"/>
      <c r="AB26" s="379"/>
      <c r="AC26" s="472" t="s">
        <v>426</v>
      </c>
      <c r="AD26" s="476"/>
      <c r="AE26" s="379"/>
      <c r="AF26" s="379"/>
      <c r="AG26" s="379"/>
      <c r="AH26" s="379"/>
      <c r="AI26" s="472" t="s">
        <v>427</v>
      </c>
      <c r="AJ26" s="473"/>
    </row>
    <row r="27" spans="1:38" ht="24" customHeight="1" thickBot="1" x14ac:dyDescent="0.2">
      <c r="A27" s="324"/>
      <c r="B27" s="319"/>
      <c r="C27" s="319"/>
      <c r="D27" s="319"/>
      <c r="E27" s="464"/>
      <c r="F27" s="464"/>
      <c r="G27" s="464"/>
      <c r="H27" s="464"/>
      <c r="I27" s="465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7"/>
      <c r="U27" s="372"/>
      <c r="V27" s="352"/>
      <c r="W27" s="352"/>
      <c r="X27" s="352"/>
      <c r="Y27" s="372"/>
      <c r="Z27" s="352"/>
      <c r="AA27" s="352"/>
      <c r="AB27" s="352"/>
      <c r="AC27" s="478"/>
      <c r="AD27" s="480"/>
      <c r="AE27" s="352"/>
      <c r="AF27" s="352"/>
      <c r="AG27" s="352"/>
      <c r="AH27" s="352"/>
      <c r="AI27" s="478"/>
      <c r="AJ27" s="479"/>
    </row>
    <row r="28" spans="1:38" ht="16.5" customHeight="1" x14ac:dyDescent="0.15">
      <c r="A28" s="351" t="s">
        <v>61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</row>
    <row r="29" spans="1:38" ht="16.5" customHeight="1" thickBot="1" x14ac:dyDescent="0.2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</row>
    <row r="30" spans="1:38" ht="16.5" customHeight="1" x14ac:dyDescent="0.15">
      <c r="A30" s="325" t="s">
        <v>62</v>
      </c>
      <c r="B30" s="481" t="s">
        <v>404</v>
      </c>
      <c r="C30" s="481"/>
      <c r="D30" s="481"/>
      <c r="E30" s="481"/>
      <c r="F30" s="481"/>
      <c r="G30" s="481"/>
      <c r="H30" s="481"/>
      <c r="I30" s="326" t="s">
        <v>4</v>
      </c>
      <c r="J30" s="326"/>
      <c r="K30" s="326" t="s">
        <v>417</v>
      </c>
      <c r="L30" s="326"/>
      <c r="M30" s="326"/>
      <c r="N30" s="326"/>
      <c r="O30" s="326" t="s">
        <v>418</v>
      </c>
      <c r="P30" s="326"/>
      <c r="Q30" s="326"/>
      <c r="R30" s="326"/>
      <c r="S30" s="326" t="s">
        <v>62</v>
      </c>
      <c r="T30" s="481" t="s">
        <v>404</v>
      </c>
      <c r="U30" s="481"/>
      <c r="V30" s="481"/>
      <c r="W30" s="481"/>
      <c r="X30" s="481"/>
      <c r="Y30" s="481"/>
      <c r="Z30" s="481"/>
      <c r="AA30" s="326" t="s">
        <v>4</v>
      </c>
      <c r="AB30" s="326"/>
      <c r="AC30" s="326" t="s">
        <v>417</v>
      </c>
      <c r="AD30" s="326"/>
      <c r="AE30" s="326"/>
      <c r="AF30" s="326"/>
      <c r="AG30" s="326" t="s">
        <v>418</v>
      </c>
      <c r="AH30" s="326"/>
      <c r="AI30" s="326"/>
      <c r="AJ30" s="353"/>
      <c r="AK30" s="19"/>
      <c r="AL30" s="93"/>
    </row>
    <row r="31" spans="1:38" ht="16.5" customHeight="1" x14ac:dyDescent="0.15">
      <c r="A31" s="318"/>
      <c r="B31" s="482" t="s">
        <v>39</v>
      </c>
      <c r="C31" s="482"/>
      <c r="D31" s="482"/>
      <c r="E31" s="482"/>
      <c r="F31" s="482"/>
      <c r="G31" s="482"/>
      <c r="H31" s="482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482" t="s">
        <v>39</v>
      </c>
      <c r="U31" s="482"/>
      <c r="V31" s="482"/>
      <c r="W31" s="482"/>
      <c r="X31" s="482"/>
      <c r="Y31" s="482"/>
      <c r="Z31" s="482"/>
      <c r="AA31" s="316"/>
      <c r="AB31" s="316"/>
      <c r="AC31" s="316"/>
      <c r="AD31" s="316"/>
      <c r="AE31" s="316"/>
      <c r="AF31" s="316"/>
      <c r="AG31" s="316"/>
      <c r="AH31" s="316"/>
      <c r="AI31" s="316"/>
      <c r="AJ31" s="328"/>
      <c r="AK31" s="93"/>
      <c r="AL31" s="93"/>
    </row>
    <row r="32" spans="1:38" ht="16.5" customHeight="1" x14ac:dyDescent="0.15">
      <c r="A32" s="318">
        <v>1</v>
      </c>
      <c r="B32" s="377"/>
      <c r="C32" s="377"/>
      <c r="D32" s="377"/>
      <c r="E32" s="377"/>
      <c r="F32" s="377"/>
      <c r="G32" s="377"/>
      <c r="H32" s="377"/>
      <c r="I32" s="316"/>
      <c r="J32" s="316"/>
      <c r="K32" s="316"/>
      <c r="L32" s="316"/>
      <c r="M32" s="413"/>
      <c r="N32" s="468" t="s">
        <v>426</v>
      </c>
      <c r="O32" s="316"/>
      <c r="P32" s="316"/>
      <c r="Q32" s="413"/>
      <c r="R32" s="468" t="s">
        <v>427</v>
      </c>
      <c r="S32" s="316">
        <v>5</v>
      </c>
      <c r="T32" s="483"/>
      <c r="U32" s="483"/>
      <c r="V32" s="483"/>
      <c r="W32" s="483"/>
      <c r="X32" s="483"/>
      <c r="Y32" s="483"/>
      <c r="Z32" s="483"/>
      <c r="AA32" s="316"/>
      <c r="AB32" s="316"/>
      <c r="AC32" s="316"/>
      <c r="AD32" s="316"/>
      <c r="AE32" s="413"/>
      <c r="AF32" s="468" t="s">
        <v>426</v>
      </c>
      <c r="AG32" s="316"/>
      <c r="AH32" s="316"/>
      <c r="AI32" s="413"/>
      <c r="AJ32" s="449" t="s">
        <v>427</v>
      </c>
    </row>
    <row r="33" spans="1:36" ht="24" customHeight="1" x14ac:dyDescent="0.15">
      <c r="A33" s="318"/>
      <c r="B33" s="469"/>
      <c r="C33" s="469"/>
      <c r="D33" s="469"/>
      <c r="E33" s="469"/>
      <c r="F33" s="469"/>
      <c r="G33" s="469"/>
      <c r="H33" s="469"/>
      <c r="I33" s="316"/>
      <c r="J33" s="316"/>
      <c r="K33" s="316"/>
      <c r="L33" s="316"/>
      <c r="M33" s="413"/>
      <c r="N33" s="468"/>
      <c r="O33" s="316"/>
      <c r="P33" s="316"/>
      <c r="Q33" s="413"/>
      <c r="R33" s="468"/>
      <c r="S33" s="316"/>
      <c r="T33" s="484"/>
      <c r="U33" s="484"/>
      <c r="V33" s="484"/>
      <c r="W33" s="484"/>
      <c r="X33" s="484"/>
      <c r="Y33" s="484"/>
      <c r="Z33" s="484"/>
      <c r="AA33" s="316"/>
      <c r="AB33" s="316"/>
      <c r="AC33" s="316"/>
      <c r="AD33" s="316"/>
      <c r="AE33" s="413"/>
      <c r="AF33" s="468"/>
      <c r="AG33" s="316"/>
      <c r="AH33" s="316"/>
      <c r="AI33" s="413"/>
      <c r="AJ33" s="449"/>
    </row>
    <row r="34" spans="1:36" ht="16.5" customHeight="1" x14ac:dyDescent="0.15">
      <c r="A34" s="318">
        <v>2</v>
      </c>
      <c r="B34" s="378"/>
      <c r="C34" s="379"/>
      <c r="D34" s="379"/>
      <c r="E34" s="379"/>
      <c r="F34" s="379"/>
      <c r="G34" s="379"/>
      <c r="H34" s="380"/>
      <c r="I34" s="316"/>
      <c r="J34" s="316"/>
      <c r="K34" s="316"/>
      <c r="L34" s="316"/>
      <c r="M34" s="413"/>
      <c r="N34" s="468" t="s">
        <v>426</v>
      </c>
      <c r="O34" s="316"/>
      <c r="P34" s="316"/>
      <c r="Q34" s="413"/>
      <c r="R34" s="468" t="s">
        <v>427</v>
      </c>
      <c r="S34" s="316">
        <v>6</v>
      </c>
      <c r="T34" s="483"/>
      <c r="U34" s="483"/>
      <c r="V34" s="483"/>
      <c r="W34" s="483"/>
      <c r="X34" s="483"/>
      <c r="Y34" s="483"/>
      <c r="Z34" s="483"/>
      <c r="AA34" s="316"/>
      <c r="AB34" s="316"/>
      <c r="AC34" s="316"/>
      <c r="AD34" s="316"/>
      <c r="AE34" s="413"/>
      <c r="AF34" s="468" t="s">
        <v>426</v>
      </c>
      <c r="AG34" s="316"/>
      <c r="AH34" s="316"/>
      <c r="AI34" s="413"/>
      <c r="AJ34" s="449" t="s">
        <v>427</v>
      </c>
    </row>
    <row r="35" spans="1:36" ht="24" customHeight="1" x14ac:dyDescent="0.15">
      <c r="A35" s="318"/>
      <c r="B35" s="469"/>
      <c r="C35" s="469"/>
      <c r="D35" s="469"/>
      <c r="E35" s="469"/>
      <c r="F35" s="469"/>
      <c r="G35" s="469"/>
      <c r="H35" s="469"/>
      <c r="I35" s="316"/>
      <c r="J35" s="316"/>
      <c r="K35" s="316"/>
      <c r="L35" s="316"/>
      <c r="M35" s="413"/>
      <c r="N35" s="468"/>
      <c r="O35" s="316"/>
      <c r="P35" s="316"/>
      <c r="Q35" s="413"/>
      <c r="R35" s="468"/>
      <c r="S35" s="316"/>
      <c r="T35" s="484"/>
      <c r="U35" s="484"/>
      <c r="V35" s="484"/>
      <c r="W35" s="484"/>
      <c r="X35" s="484"/>
      <c r="Y35" s="484"/>
      <c r="Z35" s="484"/>
      <c r="AA35" s="316"/>
      <c r="AB35" s="316"/>
      <c r="AC35" s="316"/>
      <c r="AD35" s="316"/>
      <c r="AE35" s="413"/>
      <c r="AF35" s="468"/>
      <c r="AG35" s="316"/>
      <c r="AH35" s="316"/>
      <c r="AI35" s="413"/>
      <c r="AJ35" s="449"/>
    </row>
    <row r="36" spans="1:36" ht="16.5" customHeight="1" x14ac:dyDescent="0.15">
      <c r="A36" s="318">
        <v>3</v>
      </c>
      <c r="B36" s="378"/>
      <c r="C36" s="379"/>
      <c r="D36" s="379"/>
      <c r="E36" s="379"/>
      <c r="F36" s="379"/>
      <c r="G36" s="379"/>
      <c r="H36" s="380"/>
      <c r="I36" s="316"/>
      <c r="J36" s="316"/>
      <c r="K36" s="316"/>
      <c r="L36" s="316"/>
      <c r="M36" s="413"/>
      <c r="N36" s="468" t="s">
        <v>426</v>
      </c>
      <c r="O36" s="316"/>
      <c r="P36" s="316"/>
      <c r="Q36" s="413"/>
      <c r="R36" s="468" t="s">
        <v>427</v>
      </c>
      <c r="S36" s="316">
        <v>7</v>
      </c>
      <c r="T36" s="485"/>
      <c r="U36" s="485"/>
      <c r="V36" s="485"/>
      <c r="W36" s="485"/>
      <c r="X36" s="485"/>
      <c r="Y36" s="485"/>
      <c r="Z36" s="485"/>
      <c r="AA36" s="316"/>
      <c r="AB36" s="316"/>
      <c r="AC36" s="316"/>
      <c r="AD36" s="316"/>
      <c r="AE36" s="413"/>
      <c r="AF36" s="468" t="s">
        <v>426</v>
      </c>
      <c r="AG36" s="316"/>
      <c r="AH36" s="316"/>
      <c r="AI36" s="413"/>
      <c r="AJ36" s="449" t="s">
        <v>427</v>
      </c>
    </row>
    <row r="37" spans="1:36" ht="24" customHeight="1" x14ac:dyDescent="0.15">
      <c r="A37" s="318"/>
      <c r="B37" s="469"/>
      <c r="C37" s="469"/>
      <c r="D37" s="469"/>
      <c r="E37" s="469"/>
      <c r="F37" s="469"/>
      <c r="G37" s="469"/>
      <c r="H37" s="469"/>
      <c r="I37" s="316"/>
      <c r="J37" s="316"/>
      <c r="K37" s="316"/>
      <c r="L37" s="316"/>
      <c r="M37" s="413"/>
      <c r="N37" s="468"/>
      <c r="O37" s="316"/>
      <c r="P37" s="316"/>
      <c r="Q37" s="413"/>
      <c r="R37" s="468"/>
      <c r="S37" s="316"/>
      <c r="T37" s="486"/>
      <c r="U37" s="486"/>
      <c r="V37" s="486"/>
      <c r="W37" s="486"/>
      <c r="X37" s="486"/>
      <c r="Y37" s="486"/>
      <c r="Z37" s="486"/>
      <c r="AA37" s="316"/>
      <c r="AB37" s="316"/>
      <c r="AC37" s="316"/>
      <c r="AD37" s="316"/>
      <c r="AE37" s="413"/>
      <c r="AF37" s="468"/>
      <c r="AG37" s="316"/>
      <c r="AH37" s="316"/>
      <c r="AI37" s="413"/>
      <c r="AJ37" s="449"/>
    </row>
    <row r="38" spans="1:36" ht="16.5" customHeight="1" x14ac:dyDescent="0.15">
      <c r="A38" s="318">
        <v>4</v>
      </c>
      <c r="B38" s="461"/>
      <c r="C38" s="462"/>
      <c r="D38" s="462"/>
      <c r="E38" s="462"/>
      <c r="F38" s="462"/>
      <c r="G38" s="462"/>
      <c r="H38" s="463"/>
      <c r="I38" s="316"/>
      <c r="J38" s="316"/>
      <c r="K38" s="316"/>
      <c r="L38" s="316"/>
      <c r="M38" s="413"/>
      <c r="N38" s="468" t="s">
        <v>426</v>
      </c>
      <c r="O38" s="316"/>
      <c r="P38" s="316"/>
      <c r="Q38" s="413"/>
      <c r="R38" s="468" t="s">
        <v>427</v>
      </c>
      <c r="S38" s="316">
        <v>8</v>
      </c>
      <c r="T38" s="485"/>
      <c r="U38" s="485"/>
      <c r="V38" s="485"/>
      <c r="W38" s="485"/>
      <c r="X38" s="485"/>
      <c r="Y38" s="485"/>
      <c r="Z38" s="485"/>
      <c r="AA38" s="316"/>
      <c r="AB38" s="316"/>
      <c r="AC38" s="316"/>
      <c r="AD38" s="316"/>
      <c r="AE38" s="413"/>
      <c r="AF38" s="468" t="s">
        <v>426</v>
      </c>
      <c r="AG38" s="316"/>
      <c r="AH38" s="316"/>
      <c r="AI38" s="413"/>
      <c r="AJ38" s="449" t="s">
        <v>427</v>
      </c>
    </row>
    <row r="39" spans="1:36" ht="24" customHeight="1" thickBot="1" x14ac:dyDescent="0.2">
      <c r="A39" s="324"/>
      <c r="B39" s="488"/>
      <c r="C39" s="488"/>
      <c r="D39" s="488"/>
      <c r="E39" s="488"/>
      <c r="F39" s="488"/>
      <c r="G39" s="488"/>
      <c r="H39" s="488"/>
      <c r="I39" s="319"/>
      <c r="J39" s="319"/>
      <c r="K39" s="319"/>
      <c r="L39" s="319"/>
      <c r="M39" s="414"/>
      <c r="N39" s="487"/>
      <c r="O39" s="319"/>
      <c r="P39" s="319"/>
      <c r="Q39" s="414"/>
      <c r="R39" s="487"/>
      <c r="S39" s="319"/>
      <c r="T39" s="252"/>
      <c r="U39" s="252"/>
      <c r="V39" s="252"/>
      <c r="W39" s="252"/>
      <c r="X39" s="252"/>
      <c r="Y39" s="252"/>
      <c r="Z39" s="252"/>
      <c r="AA39" s="319"/>
      <c r="AB39" s="319"/>
      <c r="AC39" s="319"/>
      <c r="AD39" s="319"/>
      <c r="AE39" s="414"/>
      <c r="AF39" s="487"/>
      <c r="AG39" s="319"/>
      <c r="AH39" s="319"/>
      <c r="AI39" s="414"/>
      <c r="AJ39" s="451"/>
    </row>
    <row r="40" spans="1:36" ht="13.5" customHeight="1" x14ac:dyDescent="0.15">
      <c r="A40" s="13"/>
    </row>
    <row r="41" spans="1:36" ht="13.5" customHeight="1" x14ac:dyDescent="0.15">
      <c r="A41" s="13"/>
      <c r="C41" s="237" t="s">
        <v>9</v>
      </c>
      <c r="D41" s="237"/>
      <c r="E41" s="237"/>
    </row>
    <row r="42" spans="1:36" ht="12" customHeight="1" x14ac:dyDescent="0.15">
      <c r="A42" s="13"/>
      <c r="F42" s="289"/>
      <c r="G42" s="291"/>
      <c r="H42" s="291"/>
      <c r="I42" s="320"/>
      <c r="J42" s="235" t="s">
        <v>29</v>
      </c>
      <c r="K42" s="237"/>
      <c r="M42" s="237" t="s">
        <v>36</v>
      </c>
      <c r="N42" s="237"/>
      <c r="O42" s="237" t="s">
        <v>507</v>
      </c>
      <c r="P42" s="237"/>
      <c r="Q42" s="237"/>
      <c r="R42" s="237" t="s">
        <v>63</v>
      </c>
      <c r="S42" s="412"/>
      <c r="T42" s="289">
        <f>F42*700</f>
        <v>0</v>
      </c>
      <c r="U42" s="291"/>
      <c r="V42" s="291"/>
      <c r="W42" s="291"/>
      <c r="X42" s="291"/>
      <c r="Y42" s="291"/>
      <c r="Z42" s="291"/>
      <c r="AA42" s="320"/>
      <c r="AB42" s="235" t="s">
        <v>10</v>
      </c>
      <c r="AC42" s="237"/>
    </row>
    <row r="43" spans="1:36" ht="12" customHeight="1" x14ac:dyDescent="0.15">
      <c r="A43" s="13"/>
      <c r="F43" s="321"/>
      <c r="G43" s="246"/>
      <c r="H43" s="246"/>
      <c r="I43" s="322"/>
      <c r="J43" s="235"/>
      <c r="K43" s="237"/>
      <c r="M43" s="237"/>
      <c r="N43" s="237"/>
      <c r="O43" s="237"/>
      <c r="P43" s="237"/>
      <c r="Q43" s="237"/>
      <c r="R43" s="237"/>
      <c r="S43" s="412"/>
      <c r="T43" s="321"/>
      <c r="U43" s="246"/>
      <c r="V43" s="246"/>
      <c r="W43" s="246"/>
      <c r="X43" s="246"/>
      <c r="Y43" s="246"/>
      <c r="Z43" s="246"/>
      <c r="AA43" s="322"/>
      <c r="AB43" s="235"/>
      <c r="AC43" s="237"/>
    </row>
    <row r="45" spans="1:36" ht="17.25" customHeight="1" x14ac:dyDescent="0.15">
      <c r="C45" s="454" t="s">
        <v>134</v>
      </c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</row>
    <row r="47" spans="1:36" x14ac:dyDescent="0.15">
      <c r="C47" s="199" t="s">
        <v>498</v>
      </c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</row>
    <row r="49" spans="2:36" x14ac:dyDescent="0.15">
      <c r="B49" s="237" t="s">
        <v>533</v>
      </c>
      <c r="C49" s="237"/>
      <c r="D49" s="237"/>
      <c r="E49" s="237"/>
      <c r="F49" s="237"/>
      <c r="G49" s="246"/>
      <c r="H49" s="246"/>
      <c r="I49" s="13" t="s">
        <v>32</v>
      </c>
      <c r="J49" s="246"/>
      <c r="K49" s="246"/>
      <c r="L49" s="19" t="s">
        <v>33</v>
      </c>
    </row>
    <row r="50" spans="2:36" x14ac:dyDescent="0.15">
      <c r="L50" s="19"/>
    </row>
    <row r="51" spans="2:36" ht="15.75" customHeight="1" x14ac:dyDescent="0.15">
      <c r="E51" s="19"/>
      <c r="F51" s="317"/>
      <c r="G51" s="317"/>
      <c r="H51" s="317"/>
      <c r="I51" s="317"/>
      <c r="J51" s="19"/>
      <c r="K51" s="19"/>
      <c r="L51" s="19"/>
      <c r="M51" s="19"/>
      <c r="N51" s="19"/>
      <c r="O51" s="19"/>
      <c r="P51" s="24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1" s="246"/>
      <c r="R51" s="246"/>
      <c r="S51" s="246"/>
      <c r="T51" s="246"/>
      <c r="U51" s="246"/>
      <c r="V51" s="246"/>
      <c r="W51" s="246"/>
      <c r="X51" s="19"/>
      <c r="Y51" s="317" t="s">
        <v>60</v>
      </c>
      <c r="Z51" s="317"/>
      <c r="AA51" s="317"/>
      <c r="AB51" s="246" t="str">
        <f>IF(入力シート!B4="","",入力シート!B4)</f>
        <v/>
      </c>
      <c r="AC51" s="246"/>
      <c r="AD51" s="246"/>
      <c r="AE51" s="246"/>
      <c r="AF51" s="246"/>
      <c r="AG51" s="246"/>
      <c r="AH51" s="246"/>
      <c r="AJ51" s="20" t="s">
        <v>12</v>
      </c>
    </row>
  </sheetData>
  <mergeCells count="175">
    <mergeCell ref="C47:AJ47"/>
    <mergeCell ref="B34:H34"/>
    <mergeCell ref="B36:H36"/>
    <mergeCell ref="B38:H38"/>
    <mergeCell ref="AC36:AE37"/>
    <mergeCell ref="AF36:AF37"/>
    <mergeCell ref="AG36:AI37"/>
    <mergeCell ref="AJ36:AJ37"/>
    <mergeCell ref="AC38:AE39"/>
    <mergeCell ref="AF38:AF39"/>
    <mergeCell ref="AG38:AI39"/>
    <mergeCell ref="AJ38:AJ39"/>
    <mergeCell ref="AA34:AB35"/>
    <mergeCell ref="AA36:AB37"/>
    <mergeCell ref="AA38:AB39"/>
    <mergeCell ref="AC34:AE35"/>
    <mergeCell ref="AF34:AF35"/>
    <mergeCell ref="B35:H35"/>
    <mergeCell ref="B37:H37"/>
    <mergeCell ref="B39:H39"/>
    <mergeCell ref="T38:Z38"/>
    <mergeCell ref="S38:S39"/>
    <mergeCell ref="I32:J33"/>
    <mergeCell ref="I34:J35"/>
    <mergeCell ref="I36:J37"/>
    <mergeCell ref="I38:J39"/>
    <mergeCell ref="N34:N35"/>
    <mergeCell ref="R34:R35"/>
    <mergeCell ref="K36:M37"/>
    <mergeCell ref="N36:N37"/>
    <mergeCell ref="O36:Q37"/>
    <mergeCell ref="R36:R37"/>
    <mergeCell ref="K38:M39"/>
    <mergeCell ref="N38:N39"/>
    <mergeCell ref="O38:Q39"/>
    <mergeCell ref="R38:R39"/>
    <mergeCell ref="S32:S33"/>
    <mergeCell ref="S34:S35"/>
    <mergeCell ref="S36:S37"/>
    <mergeCell ref="K34:M35"/>
    <mergeCell ref="AG30:AJ31"/>
    <mergeCell ref="AA30:AB31"/>
    <mergeCell ref="AA32:AB33"/>
    <mergeCell ref="AJ34:AJ35"/>
    <mergeCell ref="O34:Q35"/>
    <mergeCell ref="AG34:AI35"/>
    <mergeCell ref="AF32:AF33"/>
    <mergeCell ref="AJ32:AJ33"/>
    <mergeCell ref="AC32:AE33"/>
    <mergeCell ref="AG32:AI33"/>
    <mergeCell ref="T32:Z32"/>
    <mergeCell ref="T33:Z33"/>
    <mergeCell ref="T34:Z34"/>
    <mergeCell ref="T35:Z35"/>
    <mergeCell ref="T36:Z36"/>
    <mergeCell ref="T37:Z37"/>
    <mergeCell ref="AC26:AD27"/>
    <mergeCell ref="U26:X27"/>
    <mergeCell ref="I30:J31"/>
    <mergeCell ref="K30:N31"/>
    <mergeCell ref="O30:R31"/>
    <mergeCell ref="T30:Z30"/>
    <mergeCell ref="T31:Z31"/>
    <mergeCell ref="S30:S31"/>
    <mergeCell ref="A26:D27"/>
    <mergeCell ref="B30:H30"/>
    <mergeCell ref="B31:H31"/>
    <mergeCell ref="AC30:AF31"/>
    <mergeCell ref="Y24:AB25"/>
    <mergeCell ref="AC24:AD25"/>
    <mergeCell ref="Y26:AB27"/>
    <mergeCell ref="Y16:AD17"/>
    <mergeCell ref="AE16:AJ17"/>
    <mergeCell ref="U18:X19"/>
    <mergeCell ref="U20:X21"/>
    <mergeCell ref="U22:X23"/>
    <mergeCell ref="U24:X25"/>
    <mergeCell ref="U16:X17"/>
    <mergeCell ref="AC18:AD19"/>
    <mergeCell ref="Y18:AB19"/>
    <mergeCell ref="Y20:AB21"/>
    <mergeCell ref="AC20:AD21"/>
    <mergeCell ref="Y22:AB23"/>
    <mergeCell ref="AC22:AD23"/>
    <mergeCell ref="AI24:AJ25"/>
    <mergeCell ref="AI26:AJ27"/>
    <mergeCell ref="AE18:AH19"/>
    <mergeCell ref="AE20:AH21"/>
    <mergeCell ref="AE22:AH23"/>
    <mergeCell ref="AE24:AH25"/>
    <mergeCell ref="AE26:AH27"/>
    <mergeCell ref="AI18:AJ19"/>
    <mergeCell ref="AI20:AJ21"/>
    <mergeCell ref="AI22:AJ23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A18:D19"/>
    <mergeCell ref="E16:H17"/>
    <mergeCell ref="E18:H19"/>
    <mergeCell ref="A20:D21"/>
    <mergeCell ref="A22:D23"/>
    <mergeCell ref="J14:K15"/>
    <mergeCell ref="L14:N15"/>
    <mergeCell ref="Q14:S15"/>
    <mergeCell ref="I23:T23"/>
    <mergeCell ref="I18:T18"/>
    <mergeCell ref="I19:T19"/>
    <mergeCell ref="I22:T22"/>
    <mergeCell ref="H3:R4"/>
    <mergeCell ref="T3:AA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E24:H25"/>
    <mergeCell ref="E26:H27"/>
    <mergeCell ref="B49:F49"/>
    <mergeCell ref="F28:R29"/>
    <mergeCell ref="A28:E29"/>
    <mergeCell ref="O42:Q43"/>
    <mergeCell ref="A30:A31"/>
    <mergeCell ref="A32:A33"/>
    <mergeCell ref="A34:A35"/>
    <mergeCell ref="R42:S43"/>
    <mergeCell ref="A24:D25"/>
    <mergeCell ref="I24:T24"/>
    <mergeCell ref="I25:T25"/>
    <mergeCell ref="I26:T26"/>
    <mergeCell ref="I27:T27"/>
    <mergeCell ref="A38:A39"/>
    <mergeCell ref="T39:Z39"/>
    <mergeCell ref="K32:M33"/>
    <mergeCell ref="O32:Q33"/>
    <mergeCell ref="R32:R33"/>
    <mergeCell ref="B33:H33"/>
    <mergeCell ref="B32:H32"/>
    <mergeCell ref="N32:N33"/>
    <mergeCell ref="A36:A37"/>
    <mergeCell ref="AB51:AH51"/>
    <mergeCell ref="E20:H21"/>
    <mergeCell ref="E22:H23"/>
    <mergeCell ref="G49:H49"/>
    <mergeCell ref="J49:K49"/>
    <mergeCell ref="F42:I43"/>
    <mergeCell ref="M42:N43"/>
    <mergeCell ref="Y51:AA51"/>
    <mergeCell ref="T14:U15"/>
    <mergeCell ref="T42:AA43"/>
    <mergeCell ref="F51:I51"/>
    <mergeCell ref="P51:W51"/>
    <mergeCell ref="S28:AJ29"/>
    <mergeCell ref="AB42:AC43"/>
    <mergeCell ref="C45:U45"/>
    <mergeCell ref="C41:E41"/>
    <mergeCell ref="J42:K43"/>
    <mergeCell ref="I16:T16"/>
    <mergeCell ref="I17:T17"/>
    <mergeCell ref="I20:T20"/>
    <mergeCell ref="I21:T21"/>
    <mergeCell ref="V14:Z15"/>
    <mergeCell ref="A14:C15"/>
    <mergeCell ref="D14:I15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horizont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5"/>
  <sheetViews>
    <sheetView workbookViewId="0">
      <selection activeCell="K17" sqref="K17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2" ht="24" customHeight="1" x14ac:dyDescent="0.15">
      <c r="A1" s="489" t="s">
        <v>82</v>
      </c>
      <c r="B1" s="489"/>
      <c r="C1" s="489"/>
      <c r="D1" s="489"/>
    </row>
    <row r="2" spans="1:12" x14ac:dyDescent="0.15">
      <c r="A2" s="490" t="str">
        <f>"令和"&amp;入力シート!B1&amp;"年度　第"&amp;入力シート!B2&amp;"回　　佐賀県中学校総合体育大会"</f>
        <v>令和4年度　第59回　　佐賀県中学校総合体育大会</v>
      </c>
      <c r="B2" s="490"/>
      <c r="C2" s="490"/>
      <c r="D2" s="490"/>
      <c r="E2" s="490"/>
      <c r="F2" s="490"/>
      <c r="G2" s="490"/>
      <c r="H2" s="490"/>
      <c r="I2" s="490"/>
      <c r="J2" s="490"/>
    </row>
    <row r="3" spans="1:12" x14ac:dyDescent="0.15">
      <c r="A3" s="490"/>
      <c r="B3" s="490"/>
      <c r="C3" s="490"/>
      <c r="D3" s="490"/>
      <c r="E3" s="490"/>
      <c r="F3" s="490"/>
      <c r="G3" s="490"/>
      <c r="H3" s="490"/>
      <c r="I3" s="490"/>
      <c r="J3" s="490"/>
    </row>
    <row r="4" spans="1:12" ht="21" x14ac:dyDescent="0.15">
      <c r="A4" s="114"/>
      <c r="B4" s="114"/>
      <c r="C4" s="114"/>
      <c r="D4" s="492"/>
      <c r="E4" s="492"/>
      <c r="F4" s="492"/>
      <c r="G4" s="492"/>
      <c r="H4" s="492"/>
      <c r="I4" s="114"/>
      <c r="J4" s="114"/>
    </row>
    <row r="5" spans="1:12" ht="21" x14ac:dyDescent="0.15">
      <c r="A5" s="114"/>
      <c r="B5" s="114"/>
      <c r="C5" s="114"/>
      <c r="D5" s="492"/>
      <c r="E5" s="492"/>
      <c r="F5" s="492"/>
      <c r="G5" s="492"/>
      <c r="H5" s="492"/>
      <c r="I5" s="114"/>
      <c r="J5" s="114"/>
    </row>
    <row r="6" spans="1:12" ht="15" customHeight="1" x14ac:dyDescent="0.15">
      <c r="B6" s="491" t="s">
        <v>547</v>
      </c>
      <c r="C6" s="491"/>
      <c r="D6" s="491"/>
      <c r="E6" s="491"/>
      <c r="F6" s="491"/>
      <c r="G6" s="491"/>
      <c r="H6" s="491"/>
      <c r="I6" s="491"/>
    </row>
    <row r="7" spans="1:12" ht="15" customHeight="1" x14ac:dyDescent="0.15">
      <c r="B7" s="491"/>
      <c r="C7" s="491"/>
      <c r="D7" s="491"/>
      <c r="E7" s="491"/>
      <c r="F7" s="491"/>
      <c r="G7" s="491"/>
      <c r="H7" s="491"/>
      <c r="I7" s="491"/>
    </row>
    <row r="8" spans="1:12" ht="15" customHeight="1" x14ac:dyDescent="0.15">
      <c r="B8" s="491"/>
      <c r="C8" s="491"/>
      <c r="D8" s="491"/>
      <c r="E8" s="491"/>
      <c r="F8" s="491"/>
      <c r="G8" s="491"/>
      <c r="H8" s="491"/>
      <c r="I8" s="491"/>
      <c r="L8" s="196"/>
    </row>
    <row r="9" spans="1:12" ht="15" customHeight="1" x14ac:dyDescent="0.15"/>
    <row r="10" spans="1:12" ht="15" customHeight="1" x14ac:dyDescent="0.15">
      <c r="A10" s="314" t="s">
        <v>548</v>
      </c>
      <c r="B10" s="314"/>
      <c r="C10" s="314"/>
      <c r="D10" s="323" t="s">
        <v>549</v>
      </c>
      <c r="E10" s="323"/>
      <c r="F10" s="323"/>
      <c r="G10" s="323"/>
      <c r="H10" s="323"/>
      <c r="I10" s="323"/>
      <c r="J10" s="323"/>
    </row>
    <row r="11" spans="1:12" ht="15" customHeight="1" x14ac:dyDescent="0.15">
      <c r="A11" s="314"/>
      <c r="B11" s="314"/>
      <c r="C11" s="314"/>
      <c r="D11" s="513"/>
      <c r="E11" s="513"/>
      <c r="F11" s="513"/>
      <c r="G11" s="513"/>
      <c r="H11" s="513"/>
      <c r="I11" s="513"/>
      <c r="J11" s="513"/>
    </row>
    <row r="12" spans="1:12" ht="15" customHeight="1" x14ac:dyDescent="0.15">
      <c r="B12" s="205" t="s">
        <v>543</v>
      </c>
      <c r="C12" s="205"/>
      <c r="D12" s="205"/>
      <c r="E12" s="205"/>
      <c r="F12" s="205" t="s">
        <v>4</v>
      </c>
      <c r="G12" s="205" t="s">
        <v>402</v>
      </c>
      <c r="H12" s="205"/>
      <c r="I12" s="205"/>
      <c r="J12" s="205"/>
    </row>
    <row r="13" spans="1:12" ht="15" customHeight="1" x14ac:dyDescent="0.15">
      <c r="B13" s="205"/>
      <c r="C13" s="205"/>
      <c r="D13" s="205"/>
      <c r="E13" s="205"/>
      <c r="F13" s="205"/>
      <c r="G13" s="205"/>
      <c r="H13" s="205"/>
      <c r="I13" s="205"/>
      <c r="J13" s="205"/>
    </row>
    <row r="14" spans="1:12" ht="15" customHeight="1" x14ac:dyDescent="0.15">
      <c r="B14" s="205"/>
      <c r="C14" s="205"/>
      <c r="D14" s="205"/>
      <c r="E14" s="205"/>
      <c r="F14" s="493"/>
      <c r="G14" s="205"/>
      <c r="H14" s="205"/>
      <c r="I14" s="205"/>
      <c r="J14" s="205"/>
    </row>
    <row r="15" spans="1:12" ht="15" customHeight="1" x14ac:dyDescent="0.15">
      <c r="B15" s="205"/>
      <c r="C15" s="205"/>
      <c r="D15" s="205"/>
      <c r="E15" s="205"/>
      <c r="F15" s="493"/>
      <c r="G15" s="205"/>
      <c r="H15" s="205"/>
      <c r="I15" s="205"/>
      <c r="J15" s="205"/>
    </row>
    <row r="16" spans="1:12" ht="15" customHeight="1" x14ac:dyDescent="0.15">
      <c r="B16" s="205"/>
      <c r="C16" s="205"/>
      <c r="D16" s="205"/>
      <c r="E16" s="205"/>
      <c r="F16" s="493"/>
      <c r="G16" s="205"/>
      <c r="H16" s="205"/>
      <c r="I16" s="205"/>
      <c r="J16" s="205"/>
    </row>
    <row r="17" spans="1:10" ht="15" customHeight="1" x14ac:dyDescent="0.15">
      <c r="B17" s="205" t="s">
        <v>543</v>
      </c>
      <c r="C17" s="205"/>
      <c r="D17" s="205"/>
      <c r="E17" s="205"/>
      <c r="F17" s="205" t="s">
        <v>4</v>
      </c>
      <c r="G17" s="205" t="s">
        <v>402</v>
      </c>
      <c r="H17" s="205"/>
      <c r="I17" s="205"/>
      <c r="J17" s="205"/>
    </row>
    <row r="18" spans="1:10" ht="15" customHeight="1" x14ac:dyDescent="0.15">
      <c r="B18" s="205"/>
      <c r="C18" s="205"/>
      <c r="D18" s="205"/>
      <c r="E18" s="205"/>
      <c r="F18" s="205"/>
      <c r="G18" s="205"/>
      <c r="H18" s="205"/>
      <c r="I18" s="205"/>
      <c r="J18" s="205"/>
    </row>
    <row r="19" spans="1:10" ht="15" customHeight="1" x14ac:dyDescent="0.15">
      <c r="A19" s="24"/>
      <c r="B19" s="205"/>
      <c r="C19" s="205"/>
      <c r="D19" s="205"/>
      <c r="E19" s="205"/>
      <c r="F19" s="493"/>
      <c r="G19" s="205"/>
      <c r="H19" s="205"/>
      <c r="I19" s="205"/>
      <c r="J19" s="205"/>
    </row>
    <row r="20" spans="1:10" ht="15" customHeight="1" x14ac:dyDescent="0.15">
      <c r="A20" s="24"/>
      <c r="B20" s="205"/>
      <c r="C20" s="205"/>
      <c r="D20" s="205"/>
      <c r="E20" s="205"/>
      <c r="F20" s="493"/>
      <c r="G20" s="205"/>
      <c r="H20" s="205"/>
      <c r="I20" s="205"/>
      <c r="J20" s="205"/>
    </row>
    <row r="21" spans="1:10" ht="15" customHeight="1" x14ac:dyDescent="0.15">
      <c r="A21" s="8"/>
      <c r="B21" s="205"/>
      <c r="C21" s="205"/>
      <c r="D21" s="205"/>
      <c r="E21" s="205"/>
      <c r="F21" s="493"/>
      <c r="G21" s="205"/>
      <c r="H21" s="205"/>
      <c r="I21" s="205"/>
      <c r="J21" s="205"/>
    </row>
    <row r="22" spans="1:10" ht="15" customHeight="1" x14ac:dyDescent="0.15">
      <c r="B22" s="197" t="s">
        <v>546</v>
      </c>
      <c r="C22" s="197"/>
      <c r="D22" s="197"/>
      <c r="E22" s="197"/>
      <c r="F22" s="197"/>
      <c r="G22" s="197"/>
      <c r="H22" s="197"/>
      <c r="I22" s="197"/>
      <c r="J22" s="197"/>
    </row>
    <row r="23" spans="1:10" ht="15" customHeight="1" x14ac:dyDescent="0.15">
      <c r="B23" s="281"/>
      <c r="C23" s="281"/>
      <c r="D23" s="281"/>
      <c r="E23" s="281"/>
      <c r="F23" s="281"/>
      <c r="G23" s="281"/>
      <c r="H23" s="281"/>
      <c r="I23" s="281"/>
      <c r="J23" s="281"/>
    </row>
    <row r="24" spans="1:10" ht="15" customHeight="1" x14ac:dyDescent="0.15">
      <c r="B24" s="8"/>
      <c r="C24" s="8"/>
      <c r="D24" s="8"/>
      <c r="E24" s="8"/>
      <c r="F24" s="25"/>
      <c r="G24" s="8"/>
      <c r="H24" s="8"/>
      <c r="I24" s="8"/>
      <c r="J24" s="8"/>
    </row>
    <row r="25" spans="1:10" ht="15" customHeight="1" x14ac:dyDescent="0.15"/>
    <row r="26" spans="1:10" ht="15" customHeight="1" x14ac:dyDescent="0.15">
      <c r="A26" s="314" t="s">
        <v>403</v>
      </c>
      <c r="B26" s="314"/>
    </row>
    <row r="27" spans="1:10" ht="15" customHeight="1" x14ac:dyDescent="0.15">
      <c r="A27" s="314"/>
      <c r="B27" s="314"/>
    </row>
    <row r="28" spans="1:10" ht="15" customHeight="1" x14ac:dyDescent="0.15">
      <c r="B28" s="230"/>
      <c r="C28" s="234"/>
      <c r="D28" s="234"/>
      <c r="E28" s="234"/>
      <c r="F28" s="234"/>
      <c r="G28" s="234"/>
      <c r="H28" s="234"/>
      <c r="I28" s="234"/>
      <c r="J28" s="275"/>
    </row>
    <row r="29" spans="1:10" ht="15" customHeight="1" x14ac:dyDescent="0.15">
      <c r="B29" s="495"/>
      <c r="C29" s="279"/>
      <c r="D29" s="279"/>
      <c r="E29" s="279"/>
      <c r="F29" s="279"/>
      <c r="G29" s="279"/>
      <c r="H29" s="279"/>
      <c r="I29" s="279"/>
      <c r="J29" s="496"/>
    </row>
    <row r="30" spans="1:10" ht="15" customHeight="1" x14ac:dyDescent="0.15">
      <c r="B30" s="495"/>
      <c r="C30" s="279"/>
      <c r="D30" s="279"/>
      <c r="E30" s="279"/>
      <c r="F30" s="279"/>
      <c r="G30" s="279"/>
      <c r="H30" s="279"/>
      <c r="I30" s="279"/>
      <c r="J30" s="496"/>
    </row>
    <row r="31" spans="1:10" ht="15" customHeight="1" x14ac:dyDescent="0.15">
      <c r="B31" s="264"/>
      <c r="C31" s="200"/>
      <c r="D31" s="200"/>
      <c r="E31" s="200"/>
      <c r="F31" s="200"/>
      <c r="G31" s="200"/>
      <c r="H31" s="200"/>
      <c r="I31" s="200"/>
      <c r="J31" s="278"/>
    </row>
    <row r="32" spans="1:10" ht="15" customHeight="1" x14ac:dyDescent="0.15"/>
    <row r="33" spans="1:9" ht="15" customHeight="1" x14ac:dyDescent="0.15">
      <c r="B33" s="494" t="s">
        <v>545</v>
      </c>
      <c r="C33" s="494"/>
      <c r="D33" s="494"/>
      <c r="E33" s="494"/>
      <c r="F33" s="494"/>
      <c r="G33" s="494"/>
      <c r="H33" s="494"/>
      <c r="I33" s="494"/>
    </row>
    <row r="34" spans="1:9" ht="15" customHeight="1" x14ac:dyDescent="0.15">
      <c r="B34" s="494"/>
      <c r="C34" s="494"/>
      <c r="D34" s="494"/>
      <c r="E34" s="494"/>
      <c r="F34" s="494"/>
      <c r="G34" s="494"/>
      <c r="H34" s="494"/>
      <c r="I34" s="494"/>
    </row>
    <row r="35" spans="1:9" ht="15" customHeight="1" x14ac:dyDescent="0.15">
      <c r="B35" s="498" t="s">
        <v>544</v>
      </c>
      <c r="C35" s="498"/>
      <c r="D35" s="498"/>
      <c r="E35" s="498"/>
      <c r="F35" s="498"/>
      <c r="G35" s="498"/>
    </row>
    <row r="36" spans="1:9" ht="15" customHeight="1" x14ac:dyDescent="0.15">
      <c r="B36" s="498"/>
      <c r="C36" s="498"/>
      <c r="D36" s="498"/>
      <c r="E36" s="498"/>
      <c r="F36" s="498"/>
      <c r="G36" s="498"/>
    </row>
    <row r="37" spans="1:9" ht="15" customHeight="1" x14ac:dyDescent="0.15"/>
    <row r="38" spans="1:9" ht="17.25" customHeight="1" x14ac:dyDescent="0.15">
      <c r="A38" s="23" t="s">
        <v>482</v>
      </c>
      <c r="B38" s="23" t="str">
        <f>入力シート!B1&amp;"　　年"</f>
        <v>4　　年</v>
      </c>
      <c r="C38" s="23" t="s">
        <v>135</v>
      </c>
      <c r="D38" s="23" t="s">
        <v>136</v>
      </c>
    </row>
    <row r="39" spans="1:9" ht="16.5" customHeight="1" x14ac:dyDescent="0.15">
      <c r="D39" s="279" t="s">
        <v>5</v>
      </c>
      <c r="E39" s="27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9" s="279"/>
      <c r="G39" s="279"/>
      <c r="H39" s="279"/>
      <c r="I39" s="279"/>
    </row>
    <row r="40" spans="1:9" ht="16.5" customHeight="1" x14ac:dyDescent="0.15">
      <c r="D40" s="200"/>
      <c r="E40" s="200"/>
      <c r="F40" s="200"/>
      <c r="G40" s="200"/>
      <c r="H40" s="200"/>
      <c r="I40" s="200"/>
    </row>
    <row r="41" spans="1:9" ht="16.5" customHeight="1" x14ac:dyDescent="0.15">
      <c r="D41" s="314" t="s">
        <v>98</v>
      </c>
      <c r="E41" s="279" t="str">
        <f>IF(入力シート!B4="","",入力シート!B4)</f>
        <v/>
      </c>
      <c r="F41" s="279"/>
      <c r="G41" s="279"/>
      <c r="H41" s="279"/>
      <c r="I41" s="279"/>
    </row>
    <row r="42" spans="1:9" x14ac:dyDescent="0.15">
      <c r="D42" s="314"/>
      <c r="E42" s="200"/>
      <c r="F42" s="200"/>
      <c r="G42" s="200"/>
      <c r="H42" s="200"/>
      <c r="I42" s="200"/>
    </row>
    <row r="43" spans="1:9" s="31" customFormat="1" ht="27.75" customHeight="1" x14ac:dyDescent="0.15">
      <c r="A43" s="32" t="s">
        <v>483</v>
      </c>
      <c r="B43" s="32" t="str">
        <f>入力シート!B1&amp;"　　年"</f>
        <v>4　　年</v>
      </c>
      <c r="C43" s="32" t="s">
        <v>137</v>
      </c>
      <c r="D43" s="33" t="s">
        <v>136</v>
      </c>
    </row>
    <row r="44" spans="1:9" ht="16.5" customHeight="1" x14ac:dyDescent="0.15">
      <c r="D44" s="281" t="str">
        <f>IF(入力シート!B3="","",INDEX(入力シート!$G$2:$L$100,MATCH(入力シート!$B$3,入力シート!$G$2:$G$100,0),4))&amp;"中学校体育連盟"</f>
        <v>中学校体育連盟</v>
      </c>
      <c r="E44" s="281"/>
      <c r="F44" s="281"/>
      <c r="G44" s="281"/>
      <c r="H44" s="281"/>
      <c r="I44" s="24"/>
    </row>
    <row r="45" spans="1:9" ht="16.5" customHeight="1" x14ac:dyDescent="0.15">
      <c r="D45" s="281"/>
      <c r="E45" s="281"/>
      <c r="F45" s="281"/>
      <c r="G45" s="281"/>
      <c r="H45" s="281"/>
      <c r="I45" s="24"/>
    </row>
    <row r="46" spans="1:9" ht="16.5" customHeight="1" x14ac:dyDescent="0.15">
      <c r="D46" s="314" t="s">
        <v>97</v>
      </c>
      <c r="E46" s="279" t="str">
        <f>IF(入力シート!B3="","",INDEX(入力シート!$G$2:$L$100,MATCH(入力シート!$B$3,入力シート!$G$2:$G$100,0),5))</f>
        <v/>
      </c>
      <c r="F46" s="279"/>
      <c r="G46" s="279"/>
      <c r="H46" s="279"/>
      <c r="I46" s="279"/>
    </row>
    <row r="47" spans="1:9" ht="16.5" customHeight="1" x14ac:dyDescent="0.15">
      <c r="D47" s="314"/>
      <c r="E47" s="200"/>
      <c r="F47" s="200"/>
      <c r="G47" s="200"/>
      <c r="H47" s="200"/>
      <c r="I47" s="200"/>
    </row>
    <row r="48" spans="1:9" x14ac:dyDescent="0.15">
      <c r="D48" s="22"/>
    </row>
    <row r="49" spans="1:9" ht="22.5" customHeight="1" x14ac:dyDescent="0.15">
      <c r="A49" s="8"/>
      <c r="B49" s="8"/>
      <c r="C49" s="281"/>
      <c r="D49" s="281"/>
      <c r="E49" s="281"/>
      <c r="F49" s="281"/>
      <c r="G49" s="281"/>
      <c r="H49" s="281"/>
      <c r="I49" s="8"/>
    </row>
    <row r="50" spans="1:9" ht="25.5" customHeight="1" x14ac:dyDescent="0.15">
      <c r="A50" s="10"/>
      <c r="B50" s="10"/>
      <c r="C50" s="10"/>
      <c r="D50" s="10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497"/>
      <c r="E51" s="497"/>
      <c r="F51" s="497"/>
      <c r="G51" s="24"/>
      <c r="H51" s="24"/>
      <c r="I51" s="24"/>
    </row>
    <row r="52" spans="1:9" x14ac:dyDescent="0.15">
      <c r="A52" s="8"/>
      <c r="B52" s="8"/>
      <c r="C52" s="8"/>
      <c r="D52" s="497"/>
      <c r="E52" s="497"/>
      <c r="F52" s="497"/>
      <c r="G52" s="24"/>
      <c r="H52" s="24"/>
      <c r="I52" s="24"/>
    </row>
    <row r="53" spans="1:9" x14ac:dyDescent="0.15">
      <c r="A53" s="8"/>
      <c r="B53" s="8"/>
      <c r="C53" s="8"/>
      <c r="D53" s="8"/>
      <c r="E53" s="497"/>
      <c r="F53" s="274"/>
      <c r="G53" s="274"/>
      <c r="H53" s="274"/>
      <c r="I53" s="279"/>
    </row>
    <row r="54" spans="1:9" x14ac:dyDescent="0.15">
      <c r="A54" s="8"/>
      <c r="B54" s="8"/>
      <c r="C54" s="8"/>
      <c r="D54" s="8"/>
      <c r="E54" s="497"/>
      <c r="F54" s="274"/>
      <c r="G54" s="274"/>
      <c r="H54" s="274"/>
      <c r="I54" s="279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</sheetData>
  <mergeCells count="38">
    <mergeCell ref="E39:I40"/>
    <mergeCell ref="D41:D42"/>
    <mergeCell ref="E41:H42"/>
    <mergeCell ref="D10:J11"/>
    <mergeCell ref="E53:E54"/>
    <mergeCell ref="F53:H54"/>
    <mergeCell ref="I53:I54"/>
    <mergeCell ref="D44:H45"/>
    <mergeCell ref="D46:D47"/>
    <mergeCell ref="E46:H47"/>
    <mergeCell ref="I46:I47"/>
    <mergeCell ref="C49:H49"/>
    <mergeCell ref="D51:F52"/>
    <mergeCell ref="I41:I42"/>
    <mergeCell ref="F14:F16"/>
    <mergeCell ref="G14:J16"/>
    <mergeCell ref="B17:E18"/>
    <mergeCell ref="F17:F18"/>
    <mergeCell ref="G17:J18"/>
    <mergeCell ref="B33:I34"/>
    <mergeCell ref="B19:E21"/>
    <mergeCell ref="F19:F21"/>
    <mergeCell ref="G19:J21"/>
    <mergeCell ref="A26:B27"/>
    <mergeCell ref="B28:J31"/>
    <mergeCell ref="B14:E16"/>
    <mergeCell ref="B22:J23"/>
    <mergeCell ref="B35:G36"/>
    <mergeCell ref="D39:D40"/>
    <mergeCell ref="A1:D1"/>
    <mergeCell ref="A2:J3"/>
    <mergeCell ref="B6:I8"/>
    <mergeCell ref="B12:E13"/>
    <mergeCell ref="F12:F13"/>
    <mergeCell ref="G12:J13"/>
    <mergeCell ref="D4:G5"/>
    <mergeCell ref="H4:H5"/>
    <mergeCell ref="A10:C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7"/>
  <sheetViews>
    <sheetView topLeftCell="A25" workbookViewId="0">
      <selection activeCell="K41" sqref="K4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89" t="s">
        <v>82</v>
      </c>
      <c r="B1" s="489"/>
      <c r="C1" s="489"/>
      <c r="D1" s="489"/>
    </row>
    <row r="2" spans="1:10" x14ac:dyDescent="0.15">
      <c r="A2" s="490" t="str">
        <f>"令和"&amp;入力シート!B1&amp;"年度　第"&amp;入力シート!B2&amp;"回　　佐賀県中学校総合体育大会"</f>
        <v>令和4年度　第59回　　佐賀県中学校総合体育大会</v>
      </c>
      <c r="B2" s="490"/>
      <c r="C2" s="490"/>
      <c r="D2" s="490"/>
      <c r="E2" s="490"/>
      <c r="F2" s="490"/>
      <c r="G2" s="490"/>
      <c r="H2" s="490"/>
      <c r="I2" s="490"/>
      <c r="J2" s="490"/>
    </row>
    <row r="3" spans="1:10" x14ac:dyDescent="0.15">
      <c r="A3" s="490"/>
      <c r="B3" s="490"/>
      <c r="C3" s="490"/>
      <c r="D3" s="490"/>
      <c r="E3" s="490"/>
      <c r="F3" s="490"/>
      <c r="G3" s="490"/>
      <c r="H3" s="490"/>
      <c r="I3" s="490"/>
      <c r="J3" s="490"/>
    </row>
    <row r="4" spans="1:10" ht="21" x14ac:dyDescent="0.15">
      <c r="A4" s="114"/>
      <c r="B4" s="114"/>
      <c r="C4" s="114"/>
      <c r="D4" s="501"/>
      <c r="E4" s="502"/>
      <c r="F4" s="502"/>
      <c r="G4" s="503"/>
      <c r="H4" s="500" t="s">
        <v>456</v>
      </c>
      <c r="I4" s="114"/>
      <c r="J4" s="114"/>
    </row>
    <row r="5" spans="1:10" ht="21" x14ac:dyDescent="0.15">
      <c r="A5" s="114"/>
      <c r="B5" s="114"/>
      <c r="C5" s="114"/>
      <c r="D5" s="504"/>
      <c r="E5" s="505"/>
      <c r="F5" s="505"/>
      <c r="G5" s="506"/>
      <c r="H5" s="500"/>
      <c r="I5" s="114"/>
      <c r="J5" s="114"/>
    </row>
    <row r="6" spans="1:10" ht="9" customHeight="1" x14ac:dyDescent="0.15"/>
    <row r="7" spans="1:10" ht="16.5" customHeight="1" x14ac:dyDescent="0.15">
      <c r="D7" s="499" t="s">
        <v>83</v>
      </c>
      <c r="E7" s="499"/>
      <c r="F7" s="499"/>
      <c r="G7" s="499"/>
    </row>
    <row r="8" spans="1:10" ht="16.5" customHeight="1" x14ac:dyDescent="0.15">
      <c r="D8" s="499"/>
      <c r="E8" s="499"/>
      <c r="F8" s="499"/>
      <c r="G8" s="499"/>
    </row>
    <row r="9" spans="1:10" ht="16.5" customHeight="1" x14ac:dyDescent="0.15">
      <c r="D9" s="499"/>
      <c r="E9" s="499"/>
      <c r="F9" s="499"/>
      <c r="G9" s="499"/>
    </row>
    <row r="10" spans="1:10" ht="9" customHeight="1" x14ac:dyDescent="0.15"/>
    <row r="11" spans="1:10" ht="16.5" customHeight="1" x14ac:dyDescent="0.15">
      <c r="A11" s="314" t="s">
        <v>84</v>
      </c>
      <c r="B11" s="314"/>
    </row>
    <row r="12" spans="1:10" ht="16.5" customHeight="1" x14ac:dyDescent="0.15">
      <c r="A12" s="314"/>
      <c r="B12" s="314"/>
    </row>
    <row r="13" spans="1:10" ht="16.5" customHeight="1" x14ac:dyDescent="0.15">
      <c r="B13" s="205" t="s">
        <v>39</v>
      </c>
      <c r="C13" s="205"/>
      <c r="D13" s="205"/>
      <c r="E13" s="205"/>
      <c r="F13" s="205" t="s">
        <v>4</v>
      </c>
      <c r="G13" s="205" t="s">
        <v>25</v>
      </c>
      <c r="H13" s="205"/>
      <c r="I13" s="205"/>
      <c r="J13" s="205"/>
    </row>
    <row r="14" spans="1:10" ht="16.5" customHeight="1" x14ac:dyDescent="0.15"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16.5" customHeight="1" x14ac:dyDescent="0.15">
      <c r="B15" s="205"/>
      <c r="C15" s="205"/>
      <c r="D15" s="205"/>
      <c r="E15" s="205"/>
      <c r="F15" s="493" t="s">
        <v>85</v>
      </c>
      <c r="G15" s="205"/>
      <c r="H15" s="205"/>
      <c r="I15" s="205"/>
      <c r="J15" s="205"/>
    </row>
    <row r="16" spans="1:10" ht="16.5" customHeight="1" x14ac:dyDescent="0.15">
      <c r="B16" s="205"/>
      <c r="C16" s="205"/>
      <c r="D16" s="205"/>
      <c r="E16" s="205"/>
      <c r="F16" s="493"/>
      <c r="G16" s="205"/>
      <c r="H16" s="205"/>
      <c r="I16" s="205"/>
      <c r="J16" s="205"/>
    </row>
    <row r="17" spans="1:10" ht="16.5" customHeight="1" x14ac:dyDescent="0.15">
      <c r="B17" s="205"/>
      <c r="C17" s="205"/>
      <c r="D17" s="205"/>
      <c r="E17" s="205"/>
      <c r="F17" s="493"/>
      <c r="G17" s="205"/>
      <c r="H17" s="205"/>
      <c r="I17" s="205"/>
      <c r="J17" s="205"/>
    </row>
    <row r="18" spans="1:10" ht="16.5" customHeight="1" x14ac:dyDescent="0.15"/>
    <row r="19" spans="1:10" ht="16.5" customHeight="1" x14ac:dyDescent="0.15"/>
    <row r="20" spans="1:10" ht="16.5" customHeight="1" x14ac:dyDescent="0.15">
      <c r="A20" s="314" t="s">
        <v>86</v>
      </c>
      <c r="B20" s="314"/>
    </row>
    <row r="21" spans="1:10" ht="16.5" customHeight="1" x14ac:dyDescent="0.15">
      <c r="A21" s="314"/>
      <c r="B21" s="314"/>
    </row>
    <row r="22" spans="1:10" ht="16.5" customHeight="1" x14ac:dyDescent="0.15">
      <c r="B22" s="205" t="s">
        <v>39</v>
      </c>
      <c r="C22" s="205"/>
      <c r="D22" s="205"/>
      <c r="E22" s="205"/>
      <c r="F22" s="205" t="s">
        <v>4</v>
      </c>
      <c r="G22" s="205" t="s">
        <v>25</v>
      </c>
      <c r="H22" s="205"/>
      <c r="I22" s="205"/>
      <c r="J22" s="205"/>
    </row>
    <row r="23" spans="1:10" ht="16.5" customHeight="1" x14ac:dyDescent="0.15">
      <c r="B23" s="205"/>
      <c r="C23" s="205"/>
      <c r="D23" s="205"/>
      <c r="E23" s="205"/>
      <c r="F23" s="205"/>
      <c r="G23" s="205"/>
      <c r="H23" s="205"/>
      <c r="I23" s="205"/>
      <c r="J23" s="205"/>
    </row>
    <row r="24" spans="1:10" ht="16.5" customHeight="1" x14ac:dyDescent="0.15">
      <c r="B24" s="205"/>
      <c r="C24" s="205"/>
      <c r="D24" s="205"/>
      <c r="E24" s="205"/>
      <c r="F24" s="493" t="s">
        <v>85</v>
      </c>
      <c r="G24" s="205"/>
      <c r="H24" s="205"/>
      <c r="I24" s="205"/>
      <c r="J24" s="205"/>
    </row>
    <row r="25" spans="1:10" ht="16.5" customHeight="1" x14ac:dyDescent="0.15">
      <c r="B25" s="205"/>
      <c r="C25" s="205"/>
      <c r="D25" s="205"/>
      <c r="E25" s="205"/>
      <c r="F25" s="493"/>
      <c r="G25" s="205"/>
      <c r="H25" s="205"/>
      <c r="I25" s="205"/>
      <c r="J25" s="205"/>
    </row>
    <row r="26" spans="1:10" ht="16.5" customHeight="1" x14ac:dyDescent="0.15">
      <c r="B26" s="205"/>
      <c r="C26" s="205"/>
      <c r="D26" s="205"/>
      <c r="E26" s="205"/>
      <c r="F26" s="493"/>
      <c r="G26" s="205"/>
      <c r="H26" s="205"/>
      <c r="I26" s="205"/>
      <c r="J26" s="205"/>
    </row>
    <row r="27" spans="1:10" ht="16.5" customHeight="1" x14ac:dyDescent="0.15"/>
    <row r="28" spans="1:10" ht="16.5" customHeight="1" x14ac:dyDescent="0.15"/>
    <row r="29" spans="1:10" ht="16.5" customHeight="1" x14ac:dyDescent="0.15">
      <c r="A29" s="314" t="s">
        <v>87</v>
      </c>
      <c r="B29" s="314"/>
    </row>
    <row r="30" spans="1:10" ht="16.5" customHeight="1" x14ac:dyDescent="0.15">
      <c r="A30" s="314"/>
      <c r="B30" s="314"/>
    </row>
    <row r="31" spans="1:10" ht="16.5" customHeight="1" x14ac:dyDescent="0.15">
      <c r="B31" s="230"/>
      <c r="C31" s="234"/>
      <c r="D31" s="234"/>
      <c r="E31" s="234"/>
      <c r="F31" s="234"/>
      <c r="G31" s="234"/>
      <c r="H31" s="234"/>
      <c r="I31" s="234"/>
      <c r="J31" s="275"/>
    </row>
    <row r="32" spans="1:10" ht="16.5" customHeight="1" x14ac:dyDescent="0.15">
      <c r="B32" s="495"/>
      <c r="C32" s="279"/>
      <c r="D32" s="279"/>
      <c r="E32" s="279"/>
      <c r="F32" s="279"/>
      <c r="G32" s="279"/>
      <c r="H32" s="279"/>
      <c r="I32" s="279"/>
      <c r="J32" s="496"/>
    </row>
    <row r="33" spans="1:13" ht="16.5" customHeight="1" x14ac:dyDescent="0.15">
      <c r="B33" s="495"/>
      <c r="C33" s="279"/>
      <c r="D33" s="279"/>
      <c r="E33" s="279"/>
      <c r="F33" s="279"/>
      <c r="G33" s="279"/>
      <c r="H33" s="279"/>
      <c r="I33" s="279"/>
      <c r="J33" s="496"/>
    </row>
    <row r="34" spans="1:13" ht="16.5" customHeight="1" x14ac:dyDescent="0.15">
      <c r="B34" s="264"/>
      <c r="C34" s="200"/>
      <c r="D34" s="200"/>
      <c r="E34" s="200"/>
      <c r="F34" s="200"/>
      <c r="G34" s="200"/>
      <c r="H34" s="200"/>
      <c r="I34" s="200"/>
      <c r="J34" s="278"/>
    </row>
    <row r="35" spans="1:13" ht="16.5" customHeight="1" x14ac:dyDescent="0.15"/>
    <row r="36" spans="1:13" ht="16.5" customHeight="1" x14ac:dyDescent="0.15">
      <c r="B36" s="494" t="s">
        <v>541</v>
      </c>
      <c r="C36" s="494"/>
      <c r="D36" s="494"/>
      <c r="E36" s="494"/>
      <c r="F36" s="494"/>
      <c r="G36" s="494"/>
      <c r="H36" s="192"/>
      <c r="I36" s="192"/>
    </row>
    <row r="37" spans="1:13" ht="16.5" customHeight="1" x14ac:dyDescent="0.15">
      <c r="B37" s="494"/>
      <c r="C37" s="494"/>
      <c r="D37" s="494"/>
      <c r="E37" s="494"/>
      <c r="F37" s="494"/>
      <c r="G37" s="494"/>
      <c r="H37" s="192"/>
      <c r="I37" s="192"/>
    </row>
    <row r="38" spans="1:13" ht="16.5" customHeight="1" x14ac:dyDescent="0.15">
      <c r="B38" s="498" t="s">
        <v>88</v>
      </c>
      <c r="C38" s="498"/>
      <c r="D38" s="498"/>
      <c r="E38" s="498"/>
      <c r="F38" s="498"/>
      <c r="G38" s="498"/>
    </row>
    <row r="39" spans="1:13" ht="16.5" customHeight="1" x14ac:dyDescent="0.15">
      <c r="B39" s="498"/>
      <c r="C39" s="498"/>
      <c r="D39" s="498"/>
      <c r="E39" s="498"/>
      <c r="F39" s="498"/>
      <c r="G39" s="498"/>
    </row>
    <row r="40" spans="1:13" ht="16.5" customHeight="1" x14ac:dyDescent="0.15"/>
    <row r="41" spans="1:13" ht="16.5" customHeight="1" x14ac:dyDescent="0.15">
      <c r="A41" s="23" t="s">
        <v>484</v>
      </c>
      <c r="B41" s="23" t="str">
        <f>入力シート!B1&amp;"　　年"</f>
        <v>4　　年</v>
      </c>
      <c r="C41" s="23" t="s">
        <v>135</v>
      </c>
      <c r="D41" s="23" t="s">
        <v>136</v>
      </c>
    </row>
    <row r="42" spans="1:13" ht="16.5" customHeight="1" x14ac:dyDescent="0.15">
      <c r="D42" s="279" t="s">
        <v>5</v>
      </c>
      <c r="E42" s="27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79"/>
      <c r="G42" s="279"/>
      <c r="H42" s="279"/>
      <c r="I42" s="279"/>
    </row>
    <row r="43" spans="1:13" ht="16.5" customHeight="1" x14ac:dyDescent="0.15">
      <c r="D43" s="200"/>
      <c r="E43" s="200"/>
      <c r="F43" s="200"/>
      <c r="G43" s="200"/>
      <c r="H43" s="200"/>
      <c r="I43" s="200"/>
    </row>
    <row r="44" spans="1:13" x14ac:dyDescent="0.15">
      <c r="D44" s="314" t="s">
        <v>98</v>
      </c>
      <c r="E44" s="279" t="str">
        <f>IF(入力シート!B4="","",入力シート!B4)</f>
        <v/>
      </c>
      <c r="F44" s="279"/>
      <c r="G44" s="279"/>
      <c r="H44" s="279"/>
      <c r="I44" s="279"/>
    </row>
    <row r="45" spans="1:13" ht="23.25" customHeight="1" x14ac:dyDescent="0.15">
      <c r="D45" s="314"/>
      <c r="E45" s="200"/>
      <c r="F45" s="200"/>
      <c r="G45" s="200"/>
      <c r="H45" s="200"/>
      <c r="I45" s="200"/>
      <c r="M45" s="31"/>
    </row>
    <row r="46" spans="1:13" ht="26.25" customHeight="1" x14ac:dyDescent="0.15">
      <c r="A46" s="32" t="s">
        <v>484</v>
      </c>
      <c r="B46" s="32" t="str">
        <f>入力シート!B1&amp;"　　年"</f>
        <v>4　　年</v>
      </c>
      <c r="C46" s="32" t="s">
        <v>135</v>
      </c>
      <c r="D46" s="33" t="s">
        <v>136</v>
      </c>
    </row>
    <row r="47" spans="1:13" ht="15.75" customHeight="1" x14ac:dyDescent="0.15">
      <c r="D47" s="509" t="str">
        <f>IF(入力シート!B3="","",INDEX(入力シート!$G$2:$L$100,MATCH(入力シート!$B$3,入力シート!$G$2:$G$100,0),4))&amp;"中学校体育連盟"</f>
        <v>中学校体育連盟</v>
      </c>
      <c r="E47" s="509"/>
      <c r="F47" s="509"/>
      <c r="G47" s="509"/>
      <c r="H47" s="509"/>
      <c r="I47" s="24"/>
    </row>
    <row r="48" spans="1:13" ht="15.75" customHeight="1" x14ac:dyDescent="0.15">
      <c r="D48" s="509"/>
      <c r="E48" s="509"/>
      <c r="F48" s="509"/>
      <c r="G48" s="509"/>
      <c r="H48" s="509"/>
      <c r="I48" s="24"/>
    </row>
    <row r="49" spans="1:10" x14ac:dyDescent="0.15">
      <c r="D49" s="279" t="s">
        <v>97</v>
      </c>
      <c r="E49" s="507" t="str">
        <f>IF(入力シート!B3="","",INDEX(入力シート!$G$2:$L$100,MATCH(入力シート!$B$3,入力シート!$G$2:$G$100,0),5))</f>
        <v/>
      </c>
      <c r="F49" s="507"/>
      <c r="G49" s="507"/>
      <c r="H49" s="507"/>
      <c r="I49" s="279"/>
    </row>
    <row r="50" spans="1:10" ht="18" customHeight="1" x14ac:dyDescent="0.15">
      <c r="D50" s="200"/>
      <c r="E50" s="508"/>
      <c r="F50" s="508"/>
      <c r="G50" s="508"/>
      <c r="H50" s="508"/>
      <c r="I50" s="200"/>
    </row>
    <row r="51" spans="1:10" ht="13.5" customHeight="1" x14ac:dyDescent="0.15">
      <c r="D51" s="22"/>
    </row>
    <row r="52" spans="1:10" ht="16.5" customHeight="1" x14ac:dyDescent="0.15">
      <c r="C52" s="323"/>
      <c r="D52" s="323"/>
      <c r="E52" s="323"/>
      <c r="F52" s="323"/>
      <c r="G52" s="323"/>
      <c r="H52" s="323"/>
    </row>
    <row r="53" spans="1:10" ht="27" customHeight="1" x14ac:dyDescent="0.15">
      <c r="A53" s="23"/>
      <c r="B53" s="23"/>
      <c r="C53" s="23"/>
      <c r="D53" s="23"/>
    </row>
    <row r="54" spans="1:10" ht="13.5" customHeight="1" x14ac:dyDescent="0.15">
      <c r="D54" s="209"/>
      <c r="E54" s="209"/>
      <c r="F54" s="209"/>
      <c r="G54" s="24"/>
      <c r="H54" s="24"/>
      <c r="I54" s="24"/>
    </row>
    <row r="55" spans="1:10" ht="13.5" customHeight="1" x14ac:dyDescent="0.15">
      <c r="D55" s="209"/>
      <c r="E55" s="209"/>
      <c r="F55" s="209"/>
      <c r="G55" s="24"/>
      <c r="H55" s="24"/>
      <c r="I55" s="24"/>
    </row>
    <row r="56" spans="1:10" ht="13.5" customHeight="1" x14ac:dyDescent="0.15">
      <c r="E56" s="497"/>
      <c r="F56" s="274"/>
      <c r="G56" s="274"/>
      <c r="H56" s="274"/>
      <c r="I56" s="279"/>
      <c r="J56" s="8"/>
    </row>
    <row r="57" spans="1:10" ht="13.5" customHeight="1" x14ac:dyDescent="0.15">
      <c r="E57" s="497"/>
      <c r="F57" s="274"/>
      <c r="G57" s="274"/>
      <c r="H57" s="274"/>
      <c r="I57" s="279"/>
      <c r="J57" s="8"/>
    </row>
  </sheetData>
  <mergeCells count="37">
    <mergeCell ref="I44:I45"/>
    <mergeCell ref="D49:D50"/>
    <mergeCell ref="E49:H50"/>
    <mergeCell ref="D47:H48"/>
    <mergeCell ref="I56:I57"/>
    <mergeCell ref="I49:I50"/>
    <mergeCell ref="B38:G39"/>
    <mergeCell ref="C52:H52"/>
    <mergeCell ref="F56:H57"/>
    <mergeCell ref="D54:F55"/>
    <mergeCell ref="D44:D45"/>
    <mergeCell ref="E44:H45"/>
    <mergeCell ref="E56:E57"/>
    <mergeCell ref="B31:J34"/>
    <mergeCell ref="E42:I43"/>
    <mergeCell ref="H4:H5"/>
    <mergeCell ref="B24:E26"/>
    <mergeCell ref="B22:E23"/>
    <mergeCell ref="F22:F23"/>
    <mergeCell ref="G22:J23"/>
    <mergeCell ref="B13:E14"/>
    <mergeCell ref="D4:G5"/>
    <mergeCell ref="D42:D43"/>
    <mergeCell ref="F24:F26"/>
    <mergeCell ref="G24:J26"/>
    <mergeCell ref="A29:B30"/>
    <mergeCell ref="B36:G37"/>
    <mergeCell ref="F13:F14"/>
    <mergeCell ref="G13:J14"/>
    <mergeCell ref="A2:J3"/>
    <mergeCell ref="A1:D1"/>
    <mergeCell ref="D7:G9"/>
    <mergeCell ref="A11:B12"/>
    <mergeCell ref="A20:B21"/>
    <mergeCell ref="B15:E17"/>
    <mergeCell ref="F15:F17"/>
    <mergeCell ref="G15:J17"/>
  </mergeCells>
  <phoneticPr fontId="2"/>
  <pageMargins left="0.43" right="0.56000000000000005" top="0.56000000000000005" bottom="0.68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1"/>
  <sheetViews>
    <sheetView workbookViewId="0">
      <selection activeCell="J37" sqref="J37:J38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89" t="s">
        <v>82</v>
      </c>
      <c r="B1" s="489"/>
      <c r="C1" s="489"/>
      <c r="D1" s="489"/>
    </row>
    <row r="2" spans="1:10" x14ac:dyDescent="0.15">
      <c r="A2" s="490" t="str">
        <f>"令和"&amp;入力シート!B1&amp;"年度　第"&amp;入力シート!B2&amp;"回　　佐賀県中学校総合体育大会"</f>
        <v>令和4年度　第59回　　佐賀県中学校総合体育大会</v>
      </c>
      <c r="B2" s="490"/>
      <c r="C2" s="490"/>
      <c r="D2" s="490"/>
      <c r="E2" s="490"/>
      <c r="F2" s="490"/>
      <c r="G2" s="490"/>
      <c r="H2" s="490"/>
      <c r="I2" s="490"/>
      <c r="J2" s="490"/>
    </row>
    <row r="3" spans="1:10" x14ac:dyDescent="0.15">
      <c r="A3" s="490"/>
      <c r="B3" s="490"/>
      <c r="C3" s="490"/>
      <c r="D3" s="490"/>
      <c r="E3" s="490"/>
      <c r="F3" s="490"/>
      <c r="G3" s="490"/>
      <c r="H3" s="490"/>
      <c r="I3" s="490"/>
      <c r="J3" s="490"/>
    </row>
    <row r="4" spans="1:10" ht="21" x14ac:dyDescent="0.15">
      <c r="A4" s="114"/>
      <c r="B4" s="114"/>
      <c r="C4" s="114"/>
      <c r="D4" s="501"/>
      <c r="E4" s="502"/>
      <c r="F4" s="502"/>
      <c r="G4" s="503"/>
      <c r="H4" s="500" t="s">
        <v>456</v>
      </c>
      <c r="I4" s="114"/>
      <c r="J4" s="114"/>
    </row>
    <row r="5" spans="1:10" ht="21" x14ac:dyDescent="0.15">
      <c r="A5" s="114"/>
      <c r="B5" s="114"/>
      <c r="C5" s="114"/>
      <c r="D5" s="504"/>
      <c r="E5" s="505"/>
      <c r="F5" s="505"/>
      <c r="G5" s="506"/>
      <c r="H5" s="500"/>
      <c r="I5" s="114"/>
      <c r="J5" s="114"/>
    </row>
    <row r="6" spans="1:10" ht="9" customHeight="1" x14ac:dyDescent="0.15"/>
    <row r="7" spans="1:10" ht="15.75" customHeight="1" x14ac:dyDescent="0.15">
      <c r="B7" s="491" t="s">
        <v>89</v>
      </c>
      <c r="C7" s="491"/>
      <c r="D7" s="491"/>
      <c r="E7" s="491"/>
      <c r="F7" s="491"/>
      <c r="G7" s="491"/>
      <c r="H7" s="491"/>
      <c r="I7" s="491"/>
    </row>
    <row r="8" spans="1:10" ht="15.75" customHeight="1" x14ac:dyDescent="0.15">
      <c r="B8" s="491"/>
      <c r="C8" s="491"/>
      <c r="D8" s="491"/>
      <c r="E8" s="491"/>
      <c r="F8" s="491"/>
      <c r="G8" s="491"/>
      <c r="H8" s="491"/>
      <c r="I8" s="491"/>
    </row>
    <row r="9" spans="1:10" ht="15.75" customHeight="1" x14ac:dyDescent="0.15">
      <c r="A9" s="314" t="s">
        <v>90</v>
      </c>
      <c r="B9" s="314"/>
    </row>
    <row r="10" spans="1:10" ht="15.75" customHeight="1" x14ac:dyDescent="0.15">
      <c r="A10" s="314"/>
      <c r="B10" s="314"/>
      <c r="F10" s="8"/>
    </row>
    <row r="11" spans="1:10" ht="15.75" customHeight="1" x14ac:dyDescent="0.15">
      <c r="B11" s="205" t="s">
        <v>92</v>
      </c>
      <c r="C11" s="205"/>
      <c r="D11" s="205"/>
      <c r="E11" s="205"/>
      <c r="F11" s="115"/>
      <c r="G11" s="205" t="s">
        <v>93</v>
      </c>
      <c r="H11" s="205"/>
      <c r="I11" s="205"/>
      <c r="J11" s="205"/>
    </row>
    <row r="12" spans="1:10" ht="15.75" customHeight="1" x14ac:dyDescent="0.15">
      <c r="B12" s="205"/>
      <c r="C12" s="205"/>
      <c r="D12" s="205"/>
      <c r="E12" s="205"/>
      <c r="F12" s="510"/>
      <c r="G12" s="205"/>
      <c r="H12" s="205"/>
      <c r="I12" s="205"/>
      <c r="J12" s="205"/>
    </row>
    <row r="13" spans="1:10" ht="15.75" customHeight="1" x14ac:dyDescent="0.15">
      <c r="B13" s="205"/>
      <c r="C13" s="205"/>
      <c r="D13" s="205"/>
      <c r="E13" s="205"/>
      <c r="F13" s="493"/>
      <c r="G13" s="205"/>
      <c r="H13" s="205"/>
      <c r="I13" s="205"/>
      <c r="J13" s="205"/>
    </row>
    <row r="14" spans="1:10" ht="15.75" customHeight="1" x14ac:dyDescent="0.15">
      <c r="B14" s="205"/>
      <c r="C14" s="205"/>
      <c r="D14" s="205"/>
      <c r="E14" s="205"/>
      <c r="F14" s="511"/>
      <c r="G14" s="205"/>
      <c r="H14" s="205"/>
      <c r="I14" s="205"/>
      <c r="J14" s="205"/>
    </row>
    <row r="15" spans="1:10" ht="15.75" customHeight="1" x14ac:dyDescent="0.15">
      <c r="B15" s="205" t="s">
        <v>420</v>
      </c>
      <c r="C15" s="205"/>
      <c r="D15" s="205"/>
      <c r="E15" s="205"/>
      <c r="F15" s="25"/>
      <c r="G15" s="205" t="s">
        <v>420</v>
      </c>
      <c r="H15" s="205"/>
      <c r="I15" s="205"/>
      <c r="J15" s="205"/>
    </row>
    <row r="16" spans="1:10" ht="15.75" customHeight="1" x14ac:dyDescent="0.15">
      <c r="B16" s="205" t="s">
        <v>435</v>
      </c>
      <c r="C16" s="205"/>
      <c r="D16" s="205"/>
      <c r="E16" s="205"/>
      <c r="F16" s="25"/>
      <c r="G16" s="205" t="s">
        <v>433</v>
      </c>
      <c r="H16" s="205"/>
      <c r="I16" s="205"/>
      <c r="J16" s="205"/>
    </row>
    <row r="17" spans="1:10" ht="15.75" customHeight="1" x14ac:dyDescent="0.15">
      <c r="B17" s="205"/>
      <c r="C17" s="205"/>
      <c r="D17" s="205"/>
      <c r="E17" s="205"/>
      <c r="G17" s="205"/>
      <c r="H17" s="205"/>
      <c r="I17" s="205"/>
      <c r="J17" s="205"/>
    </row>
    <row r="18" spans="1:10" ht="15.75" customHeight="1" x14ac:dyDescent="0.15">
      <c r="B18" s="8"/>
      <c r="C18" s="8"/>
      <c r="D18" s="8"/>
      <c r="E18" s="8"/>
      <c r="F18" s="25"/>
      <c r="G18" s="8"/>
      <c r="H18" s="8"/>
      <c r="I18" s="8"/>
      <c r="J18" s="8"/>
    </row>
    <row r="19" spans="1:10" ht="15.75" customHeight="1" x14ac:dyDescent="0.15">
      <c r="A19" s="314" t="s">
        <v>91</v>
      </c>
      <c r="B19" s="314"/>
    </row>
    <row r="20" spans="1:10" ht="15.75" customHeight="1" x14ac:dyDescent="0.15">
      <c r="A20" s="314"/>
      <c r="B20" s="314"/>
    </row>
    <row r="21" spans="1:10" ht="15.75" customHeight="1" x14ac:dyDescent="0.15">
      <c r="B21" s="205" t="s">
        <v>95</v>
      </c>
      <c r="C21" s="205"/>
      <c r="D21" s="205"/>
      <c r="E21" s="205"/>
      <c r="F21" s="115"/>
      <c r="G21" s="205" t="s">
        <v>94</v>
      </c>
      <c r="H21" s="205"/>
      <c r="I21" s="205"/>
      <c r="J21" s="205"/>
    </row>
    <row r="22" spans="1:10" ht="15.75" customHeight="1" x14ac:dyDescent="0.15">
      <c r="B22" s="205"/>
      <c r="C22" s="205"/>
      <c r="D22" s="205"/>
      <c r="E22" s="205"/>
      <c r="F22" s="510"/>
      <c r="G22" s="205"/>
      <c r="H22" s="205"/>
      <c r="I22" s="205"/>
      <c r="J22" s="205"/>
    </row>
    <row r="23" spans="1:10" ht="15.75" customHeight="1" x14ac:dyDescent="0.15">
      <c r="B23" s="205"/>
      <c r="C23" s="205"/>
      <c r="D23" s="205"/>
      <c r="E23" s="205"/>
      <c r="F23" s="493"/>
      <c r="G23" s="205"/>
      <c r="H23" s="205"/>
      <c r="I23" s="205"/>
      <c r="J23" s="205"/>
    </row>
    <row r="24" spans="1:10" ht="15.75" customHeight="1" x14ac:dyDescent="0.15">
      <c r="B24" s="205"/>
      <c r="C24" s="205"/>
      <c r="D24" s="205"/>
      <c r="E24" s="205"/>
      <c r="F24" s="511"/>
      <c r="G24" s="205"/>
      <c r="H24" s="205"/>
      <c r="I24" s="205"/>
      <c r="J24" s="205"/>
    </row>
    <row r="25" spans="1:10" ht="15.75" customHeight="1" x14ac:dyDescent="0.15">
      <c r="B25" s="205" t="s">
        <v>420</v>
      </c>
      <c r="C25" s="205"/>
      <c r="D25" s="205"/>
      <c r="E25" s="205"/>
      <c r="F25" s="25"/>
      <c r="G25" s="205" t="s">
        <v>420</v>
      </c>
      <c r="H25" s="205"/>
      <c r="I25" s="205"/>
      <c r="J25" s="205"/>
    </row>
    <row r="26" spans="1:10" ht="15.75" customHeight="1" x14ac:dyDescent="0.15">
      <c r="B26" s="289" t="s">
        <v>436</v>
      </c>
      <c r="C26" s="291"/>
      <c r="D26" s="291"/>
      <c r="E26" s="320"/>
      <c r="F26" s="25"/>
      <c r="G26" s="289" t="s">
        <v>437</v>
      </c>
      <c r="H26" s="291"/>
      <c r="I26" s="291"/>
      <c r="J26" s="320"/>
    </row>
    <row r="27" spans="1:10" ht="15.75" customHeight="1" x14ac:dyDescent="0.15">
      <c r="B27" s="321"/>
      <c r="C27" s="246"/>
      <c r="D27" s="246"/>
      <c r="E27" s="322"/>
      <c r="G27" s="321"/>
      <c r="H27" s="246"/>
      <c r="I27" s="246"/>
      <c r="J27" s="322"/>
    </row>
    <row r="28" spans="1:10" ht="15.75" customHeight="1" x14ac:dyDescent="0.15">
      <c r="B28" s="8"/>
      <c r="C28" s="8"/>
      <c r="D28" s="8"/>
      <c r="E28" s="8"/>
      <c r="F28" s="25"/>
      <c r="G28" s="8"/>
      <c r="H28" s="8"/>
      <c r="I28" s="8"/>
      <c r="J28" s="8"/>
    </row>
    <row r="29" spans="1:10" ht="15.75" customHeight="1" x14ac:dyDescent="0.15">
      <c r="A29" s="314" t="s">
        <v>87</v>
      </c>
      <c r="B29" s="314"/>
    </row>
    <row r="30" spans="1:10" ht="15.75" customHeight="1" x14ac:dyDescent="0.15">
      <c r="A30" s="314"/>
      <c r="B30" s="314"/>
    </row>
    <row r="31" spans="1:10" ht="15.75" customHeight="1" x14ac:dyDescent="0.15">
      <c r="B31" s="230"/>
      <c r="C31" s="234"/>
      <c r="D31" s="234"/>
      <c r="E31" s="234"/>
      <c r="F31" s="234"/>
      <c r="G31" s="234"/>
      <c r="H31" s="234"/>
      <c r="I31" s="234"/>
      <c r="J31" s="275"/>
    </row>
    <row r="32" spans="1:10" ht="15.75" customHeight="1" x14ac:dyDescent="0.15">
      <c r="B32" s="495"/>
      <c r="C32" s="279"/>
      <c r="D32" s="279"/>
      <c r="E32" s="279"/>
      <c r="F32" s="279"/>
      <c r="G32" s="279"/>
      <c r="H32" s="279"/>
      <c r="I32" s="279"/>
      <c r="J32" s="496"/>
    </row>
    <row r="33" spans="1:10" ht="15.75" customHeight="1" x14ac:dyDescent="0.15">
      <c r="B33" s="495"/>
      <c r="C33" s="279"/>
      <c r="D33" s="279"/>
      <c r="E33" s="279"/>
      <c r="F33" s="279"/>
      <c r="G33" s="279"/>
      <c r="H33" s="279"/>
      <c r="I33" s="279"/>
      <c r="J33" s="496"/>
    </row>
    <row r="34" spans="1:10" ht="15.75" customHeight="1" x14ac:dyDescent="0.15">
      <c r="B34" s="264"/>
      <c r="C34" s="200"/>
      <c r="D34" s="200"/>
      <c r="E34" s="200"/>
      <c r="F34" s="200"/>
      <c r="G34" s="200"/>
      <c r="H34" s="200"/>
      <c r="I34" s="200"/>
      <c r="J34" s="278"/>
    </row>
    <row r="35" spans="1:10" ht="15.75" customHeight="1" x14ac:dyDescent="0.15"/>
    <row r="36" spans="1:10" ht="15.75" customHeight="1" x14ac:dyDescent="0.15">
      <c r="B36" s="494" t="s">
        <v>542</v>
      </c>
      <c r="C36" s="494"/>
      <c r="D36" s="494"/>
      <c r="E36" s="494"/>
      <c r="F36" s="494"/>
      <c r="G36" s="494"/>
      <c r="H36" s="494"/>
    </row>
    <row r="37" spans="1:10" ht="15.75" customHeight="1" x14ac:dyDescent="0.15">
      <c r="B37" s="494"/>
      <c r="C37" s="494"/>
      <c r="D37" s="494"/>
      <c r="E37" s="494"/>
      <c r="F37" s="494"/>
      <c r="G37" s="494"/>
      <c r="H37" s="494"/>
    </row>
    <row r="38" spans="1:10" ht="15.75" customHeight="1" x14ac:dyDescent="0.15">
      <c r="B38" s="498" t="s">
        <v>96</v>
      </c>
      <c r="C38" s="498"/>
      <c r="D38" s="498"/>
      <c r="E38" s="498"/>
      <c r="F38" s="498"/>
      <c r="G38" s="498"/>
    </row>
    <row r="39" spans="1:10" ht="15.75" customHeight="1" x14ac:dyDescent="0.15">
      <c r="B39" s="498"/>
      <c r="C39" s="498"/>
      <c r="D39" s="498"/>
      <c r="E39" s="498"/>
      <c r="F39" s="498"/>
      <c r="G39" s="498"/>
    </row>
    <row r="40" spans="1:10" ht="15.75" customHeight="1" x14ac:dyDescent="0.15"/>
    <row r="41" spans="1:10" ht="17.25" customHeight="1" x14ac:dyDescent="0.15">
      <c r="A41" s="23" t="s">
        <v>485</v>
      </c>
      <c r="B41" s="23" t="str">
        <f>入力シート!B1&amp;"　　年"</f>
        <v>4　　年</v>
      </c>
      <c r="C41" s="23" t="s">
        <v>135</v>
      </c>
      <c r="D41" s="23" t="s">
        <v>136</v>
      </c>
    </row>
    <row r="42" spans="1:10" ht="15.75" customHeight="1" x14ac:dyDescent="0.15">
      <c r="D42" s="279" t="s">
        <v>5</v>
      </c>
      <c r="E42" s="27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79"/>
      <c r="G42" s="279"/>
      <c r="H42" s="279"/>
      <c r="I42" s="279"/>
    </row>
    <row r="43" spans="1:10" ht="15.75" customHeight="1" x14ac:dyDescent="0.15">
      <c r="D43" s="200"/>
      <c r="E43" s="200"/>
      <c r="F43" s="200"/>
      <c r="G43" s="200"/>
      <c r="H43" s="200"/>
      <c r="I43" s="200"/>
    </row>
    <row r="44" spans="1:10" ht="19.5" customHeight="1" x14ac:dyDescent="0.15">
      <c r="D44" s="314" t="s">
        <v>98</v>
      </c>
      <c r="E44" s="279" t="str">
        <f>IF(入力シート!B4="","",入力シート!B4)</f>
        <v/>
      </c>
      <c r="F44" s="279"/>
      <c r="G44" s="279"/>
      <c r="H44" s="279"/>
      <c r="I44" s="279"/>
    </row>
    <row r="45" spans="1:10" x14ac:dyDescent="0.15">
      <c r="D45" s="314"/>
      <c r="E45" s="200"/>
      <c r="F45" s="200"/>
      <c r="G45" s="200"/>
      <c r="H45" s="200"/>
      <c r="I45" s="200"/>
    </row>
    <row r="46" spans="1:10" s="31" customFormat="1" ht="27.75" customHeight="1" x14ac:dyDescent="0.15">
      <c r="A46" s="32" t="s">
        <v>485</v>
      </c>
      <c r="B46" s="32" t="str">
        <f>入力シート!B1&amp;"　　年"</f>
        <v>4　　年</v>
      </c>
      <c r="C46" s="32" t="s">
        <v>137</v>
      </c>
      <c r="D46" s="33" t="s">
        <v>136</v>
      </c>
    </row>
    <row r="47" spans="1:10" ht="15.75" customHeight="1" x14ac:dyDescent="0.15">
      <c r="D47" s="281" t="str">
        <f>IF(入力シート!B3="","",INDEX(入力シート!$G$2:$L$100,MATCH(入力シート!$B$3,入力シート!$G$2:$G$100,0),4))&amp;"中学校体育連盟"</f>
        <v>中学校体育連盟</v>
      </c>
      <c r="E47" s="281"/>
      <c r="F47" s="281"/>
      <c r="G47" s="281"/>
      <c r="H47" s="281"/>
      <c r="I47" s="24"/>
    </row>
    <row r="48" spans="1:10" ht="15.75" customHeight="1" x14ac:dyDescent="0.15">
      <c r="D48" s="281"/>
      <c r="E48" s="281"/>
      <c r="F48" s="281"/>
      <c r="G48" s="281"/>
      <c r="H48" s="281"/>
      <c r="I48" s="24"/>
    </row>
    <row r="49" spans="4:9" ht="15.75" customHeight="1" x14ac:dyDescent="0.15">
      <c r="D49" s="314" t="s">
        <v>97</v>
      </c>
      <c r="E49" s="279" t="str">
        <f>IF(入力シート!B3="","",INDEX(入力シート!$G$2:$L$100,MATCH(入力シート!$B$3,入力シート!$G$2:$G$100,0),5))</f>
        <v/>
      </c>
      <c r="F49" s="279"/>
      <c r="G49" s="279"/>
      <c r="H49" s="279"/>
      <c r="I49" s="279"/>
    </row>
    <row r="50" spans="4:9" ht="15.75" customHeight="1" x14ac:dyDescent="0.15">
      <c r="D50" s="314"/>
      <c r="E50" s="200"/>
      <c r="F50" s="200"/>
      <c r="G50" s="200"/>
      <c r="H50" s="200"/>
      <c r="I50" s="200"/>
    </row>
    <row r="51" spans="4:9" x14ac:dyDescent="0.15">
      <c r="D51" s="22"/>
    </row>
  </sheetData>
  <mergeCells count="38">
    <mergeCell ref="A1:D1"/>
    <mergeCell ref="A9:B10"/>
    <mergeCell ref="B7:I8"/>
    <mergeCell ref="B11:E11"/>
    <mergeCell ref="F22:F24"/>
    <mergeCell ref="G22:J24"/>
    <mergeCell ref="B21:E21"/>
    <mergeCell ref="G21:J21"/>
    <mergeCell ref="G12:J14"/>
    <mergeCell ref="A19:B20"/>
    <mergeCell ref="B15:E15"/>
    <mergeCell ref="G15:J15"/>
    <mergeCell ref="B16:E17"/>
    <mergeCell ref="G16:J17"/>
    <mergeCell ref="D4:G5"/>
    <mergeCell ref="H4:H5"/>
    <mergeCell ref="I49:I50"/>
    <mergeCell ref="B38:G39"/>
    <mergeCell ref="D49:D50"/>
    <mergeCell ref="E49:H50"/>
    <mergeCell ref="D42:D43"/>
    <mergeCell ref="E42:I43"/>
    <mergeCell ref="I44:I45"/>
    <mergeCell ref="E44:H45"/>
    <mergeCell ref="B36:H37"/>
    <mergeCell ref="A2:J3"/>
    <mergeCell ref="A29:B30"/>
    <mergeCell ref="D47:H48"/>
    <mergeCell ref="B31:J34"/>
    <mergeCell ref="D44:D45"/>
    <mergeCell ref="B12:E14"/>
    <mergeCell ref="F12:F14"/>
    <mergeCell ref="B25:E25"/>
    <mergeCell ref="B26:E27"/>
    <mergeCell ref="G26:J27"/>
    <mergeCell ref="G25:J25"/>
    <mergeCell ref="G11:J11"/>
    <mergeCell ref="B22:E24"/>
  </mergeCells>
  <phoneticPr fontId="2"/>
  <pageMargins left="0.43" right="0.56000000000000005" top="0.77" bottom="0.56000000000000005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workbookViewId="0">
      <selection activeCell="B21" sqref="B21"/>
    </sheetView>
  </sheetViews>
  <sheetFormatPr defaultColWidth="9" defaultRowHeight="13.5" x14ac:dyDescent="0.15"/>
  <cols>
    <col min="1" max="1" width="31.875" style="53" customWidth="1"/>
    <col min="2" max="2" width="28.5" style="53" customWidth="1"/>
    <col min="3" max="3" width="20.75" style="53" customWidth="1"/>
    <col min="4" max="16384" width="9" style="53"/>
  </cols>
  <sheetData>
    <row r="1" spans="1:3" ht="30.75" customHeight="1" x14ac:dyDescent="0.2">
      <c r="A1" s="512" t="str">
        <f>"令和"&amp;入力シート!B1&amp;"年度　第"&amp;入力シート!B2&amp;"回　　佐賀県中学校総合体育大会　学校参加料"</f>
        <v>令和4年度　第59回　　佐賀県中学校総合体育大会　学校参加料</v>
      </c>
      <c r="B1" s="512"/>
      <c r="C1" s="512"/>
    </row>
    <row r="2" spans="1:3" ht="30.75" customHeight="1" x14ac:dyDescent="0.2">
      <c r="A2" s="78" t="s">
        <v>81</v>
      </c>
      <c r="B2" s="78" t="s">
        <v>5</v>
      </c>
      <c r="C2" s="78" t="s">
        <v>9</v>
      </c>
    </row>
    <row r="3" spans="1:3" ht="30.75" customHeight="1" x14ac:dyDescent="0.2">
      <c r="A3" s="77" t="str">
        <f>IF(入力シート!B3="","",INDEX(入力シート!$G$2:$L$100,MATCH(入力シート!$B$3,入力シート!$G$2:$G$100,0),4))</f>
        <v/>
      </c>
      <c r="B3" s="7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C3" s="77" t="str">
        <f>C21</f>
        <v>0円</v>
      </c>
    </row>
    <row r="4" spans="1:3" ht="30.75" customHeight="1" x14ac:dyDescent="0.2">
      <c r="A4" s="71"/>
      <c r="B4" s="75" t="s">
        <v>392</v>
      </c>
      <c r="C4" s="73" t="s">
        <v>9</v>
      </c>
    </row>
    <row r="5" spans="1:3" ht="33.75" customHeight="1" x14ac:dyDescent="0.2">
      <c r="A5" s="76" t="s">
        <v>376</v>
      </c>
      <c r="B5" s="77" t="str">
        <f>IF(軟式野球!B32=0,"",軟式野球!B32)</f>
        <v/>
      </c>
      <c r="C5" s="77" t="str">
        <f>IF(B5="","",軟式野球!D32)</f>
        <v/>
      </c>
    </row>
    <row r="6" spans="1:3" ht="33.75" customHeight="1" x14ac:dyDescent="0.2">
      <c r="A6" s="76" t="s">
        <v>377</v>
      </c>
      <c r="B6" s="77" t="str">
        <f>IF(ソフトボール!B33=0,"",ソフトボール!B33)</f>
        <v/>
      </c>
      <c r="C6" s="77" t="str">
        <f>IF(B6="","",ソフトボール!D33)</f>
        <v/>
      </c>
    </row>
    <row r="7" spans="1:3" ht="33.75" customHeight="1" x14ac:dyDescent="0.2">
      <c r="A7" s="76" t="s">
        <v>378</v>
      </c>
      <c r="B7" s="77" t="str">
        <f>IF(バスケットボール男子!B29=0,"",バスケットボール男子!B29)</f>
        <v/>
      </c>
      <c r="C7" s="77" t="str">
        <f>IF(B7="","",バスケットボール男子!D29)</f>
        <v/>
      </c>
    </row>
    <row r="8" spans="1:3" ht="33.75" customHeight="1" x14ac:dyDescent="0.2">
      <c r="A8" s="76" t="s">
        <v>379</v>
      </c>
      <c r="B8" s="77" t="str">
        <f>IF(バスケットボール女子!B29=0,"",バスケットボール女子!B29)</f>
        <v/>
      </c>
      <c r="C8" s="77" t="str">
        <f>IF(B8="","",バスケットボール女子!D29)</f>
        <v/>
      </c>
    </row>
    <row r="9" spans="1:3" ht="33.75" customHeight="1" x14ac:dyDescent="0.2">
      <c r="A9" s="76" t="s">
        <v>381</v>
      </c>
      <c r="B9" s="77" t="str">
        <f>IF(バレーボール男子!B27=0,"",バレーボール男子!B27)</f>
        <v/>
      </c>
      <c r="C9" s="77" t="str">
        <f>IF(B9="","",バレーボール男子!D27)</f>
        <v/>
      </c>
    </row>
    <row r="10" spans="1:3" ht="33.75" customHeight="1" x14ac:dyDescent="0.2">
      <c r="A10" s="76" t="s">
        <v>380</v>
      </c>
      <c r="B10" s="77" t="str">
        <f>IF(バレーボール女子!B27=0,"",バレーボール女子!B27)</f>
        <v/>
      </c>
      <c r="C10" s="77" t="str">
        <f>IF(B10="","",バレーボール女子!D27)</f>
        <v/>
      </c>
    </row>
    <row r="11" spans="1:3" ht="33.75" customHeight="1" x14ac:dyDescent="0.2">
      <c r="A11" s="76" t="s">
        <v>382</v>
      </c>
      <c r="B11" s="77" t="str">
        <f>IF(ソフトテニス男子!F63=0,"",ソフトテニス男子!F63)</f>
        <v/>
      </c>
      <c r="C11" s="77" t="str">
        <f>IF(B11="","",ソフトテニス男子!T63)</f>
        <v/>
      </c>
    </row>
    <row r="12" spans="1:3" ht="33.75" customHeight="1" x14ac:dyDescent="0.2">
      <c r="A12" s="76" t="s">
        <v>383</v>
      </c>
      <c r="B12" s="77" t="str">
        <f>IF(ソフトテニス女子!F64=0,"",ソフトテニス女子!F64)</f>
        <v/>
      </c>
      <c r="C12" s="77" t="str">
        <f>IF(B12="","",ソフトテニス女子!T64)</f>
        <v/>
      </c>
    </row>
    <row r="13" spans="1:3" ht="33.75" customHeight="1" x14ac:dyDescent="0.2">
      <c r="A13" s="76" t="s">
        <v>384</v>
      </c>
      <c r="B13" s="77" t="str">
        <f>IF(卓球男子!F64=0,"",卓球男子!F64)</f>
        <v/>
      </c>
      <c r="C13" s="77" t="str">
        <f>IF(B13="","",卓球男子!T64)</f>
        <v/>
      </c>
    </row>
    <row r="14" spans="1:3" ht="33.75" customHeight="1" x14ac:dyDescent="0.2">
      <c r="A14" s="76" t="s">
        <v>385</v>
      </c>
      <c r="B14" s="77" t="str">
        <f>IF(卓球女子!F64=0,"",卓球女子!F64)</f>
        <v/>
      </c>
      <c r="C14" s="77" t="str">
        <f>IF(B14="","",卓球女子!T64)</f>
        <v/>
      </c>
    </row>
    <row r="15" spans="1:3" ht="33.75" customHeight="1" x14ac:dyDescent="0.2">
      <c r="A15" s="76" t="s">
        <v>386</v>
      </c>
      <c r="B15" s="77" t="str">
        <f>IF(柔道男子!F70=0,"",柔道男子!F70)</f>
        <v/>
      </c>
      <c r="C15" s="77" t="str">
        <f>IF(B15="","",柔道男子!T70)</f>
        <v/>
      </c>
    </row>
    <row r="16" spans="1:3" ht="33.75" customHeight="1" x14ac:dyDescent="0.2">
      <c r="A16" s="76" t="s">
        <v>387</v>
      </c>
      <c r="B16" s="77" t="str">
        <f>IF(柔道女子!F64=0,"",柔道女子!F64)</f>
        <v/>
      </c>
      <c r="C16" s="77" t="str">
        <f>IF(B16="","",柔道女子!T64)</f>
        <v/>
      </c>
    </row>
    <row r="17" spans="1:3" ht="33.75" customHeight="1" x14ac:dyDescent="0.2">
      <c r="A17" s="76" t="s">
        <v>388</v>
      </c>
      <c r="B17" s="77" t="str">
        <f>IF(剣道男子!F50=0,"",剣道男子!F50)</f>
        <v/>
      </c>
      <c r="C17" s="77" t="str">
        <f>IF(B17="","",剣道男子!T50)</f>
        <v/>
      </c>
    </row>
    <row r="18" spans="1:3" ht="33.75" customHeight="1" x14ac:dyDescent="0.2">
      <c r="A18" s="76" t="s">
        <v>389</v>
      </c>
      <c r="B18" s="77" t="str">
        <f>IF(剣道女子!F50=0,"",剣道女子!F50)</f>
        <v/>
      </c>
      <c r="C18" s="77" t="str">
        <f>IF(B18="","",剣道女子!T50)</f>
        <v/>
      </c>
    </row>
    <row r="19" spans="1:3" ht="33.75" customHeight="1" x14ac:dyDescent="0.2">
      <c r="A19" s="76" t="s">
        <v>390</v>
      </c>
      <c r="B19" s="77" t="str">
        <f>IF(サッカー!B34=0,"",サッカー!B34)</f>
        <v/>
      </c>
      <c r="C19" s="77" t="str">
        <f>IF(B19="","",サッカー!E34)</f>
        <v/>
      </c>
    </row>
    <row r="20" spans="1:3" ht="33.75" customHeight="1" x14ac:dyDescent="0.2">
      <c r="A20" s="76" t="s">
        <v>391</v>
      </c>
      <c r="B20" s="77" t="str">
        <f>IF(相撲!F42=0,"",相撲!F42)</f>
        <v/>
      </c>
      <c r="C20" s="77" t="str">
        <f>IF(B20="","",相撲!T42)</f>
        <v/>
      </c>
    </row>
    <row r="21" spans="1:3" ht="33.75" customHeight="1" x14ac:dyDescent="0.2">
      <c r="A21" s="76" t="s">
        <v>393</v>
      </c>
      <c r="B21" s="77" t="str">
        <f>SUM(B5:B20)&amp;"名"</f>
        <v>0名</v>
      </c>
      <c r="C21" s="77" t="str">
        <f>SUM(C5:C20)&amp;"円"</f>
        <v>0円</v>
      </c>
    </row>
    <row r="22" spans="1:3" ht="30.75" customHeight="1" x14ac:dyDescent="0.15">
      <c r="A22" s="74"/>
      <c r="B22" s="72"/>
      <c r="C22" s="72"/>
    </row>
    <row r="23" spans="1:3" ht="30.75" customHeight="1" x14ac:dyDescent="0.15">
      <c r="A23" s="74"/>
      <c r="B23" s="72"/>
      <c r="C23" s="72"/>
    </row>
    <row r="24" spans="1:3" ht="30.75" customHeight="1" x14ac:dyDescent="0.15">
      <c r="A24" s="74"/>
      <c r="B24" s="72"/>
      <c r="C24" s="72"/>
    </row>
    <row r="25" spans="1:3" ht="30.75" customHeight="1" x14ac:dyDescent="0.15">
      <c r="A25" s="74"/>
      <c r="B25" s="72"/>
      <c r="C25" s="72"/>
    </row>
    <row r="26" spans="1:3" ht="30.75" customHeight="1" x14ac:dyDescent="0.15">
      <c r="A26" s="74"/>
      <c r="B26" s="72"/>
      <c r="C26" s="72"/>
    </row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入力シート</vt:lpstr>
      <vt:lpstr>軟式野球</vt:lpstr>
      <vt:lpstr>複数校合同軟式野球 2校</vt:lpstr>
      <vt:lpstr>複数校合同軟式野球３校</vt:lpstr>
      <vt:lpstr>ソフトボール</vt:lpstr>
      <vt:lpstr>複数校合同ソフトボール 2校</vt:lpstr>
      <vt:lpstr>複数校合同ソフトボール (３校)</vt:lpstr>
      <vt:lpstr>バスケットボール男子</vt:lpstr>
      <vt:lpstr>バスケットボール女子</vt:lpstr>
      <vt:lpstr>複数校合同チームバスケットボール（２校）</vt:lpstr>
      <vt:lpstr>複数校合同バスケットボール (３校)</vt:lpstr>
      <vt:lpstr>バレーボール男子</vt:lpstr>
      <vt:lpstr>バレーボール女子</vt:lpstr>
      <vt:lpstr>複数校合同チームバレーボール（２校）</vt:lpstr>
      <vt:lpstr>複数校合同バレーボール (３校) </vt:lpstr>
      <vt:lpstr>ソフトテニス男子</vt:lpstr>
      <vt:lpstr>ソフトテニス女子</vt:lpstr>
      <vt:lpstr>卓球男子</vt:lpstr>
      <vt:lpstr>卓球女子</vt:lpstr>
      <vt:lpstr>柔道男子</vt:lpstr>
      <vt:lpstr>柔道女子</vt:lpstr>
      <vt:lpstr>剣道男子</vt:lpstr>
      <vt:lpstr>剣道女子</vt:lpstr>
      <vt:lpstr>サッカー</vt:lpstr>
      <vt:lpstr>複数校合同チームサッカー ２校</vt:lpstr>
      <vt:lpstr>複数校合同チームサッカー３校</vt:lpstr>
      <vt:lpstr>相撲</vt:lpstr>
      <vt:lpstr>選手辞退届</vt:lpstr>
      <vt:lpstr>選手変更届け</vt:lpstr>
      <vt:lpstr>監督コーチ変更届</vt:lpstr>
      <vt:lpstr>学校別参加料</vt:lpstr>
      <vt:lpstr>サッカー!Print_Area</vt:lpstr>
      <vt:lpstr>ソフトテニス女子!Print_Area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剣道女子!Print_Area</vt:lpstr>
      <vt:lpstr>剣道男子!Print_Area</vt:lpstr>
      <vt:lpstr>柔道女子!Print_Area</vt:lpstr>
      <vt:lpstr>柔道男子!Print_Area</vt:lpstr>
      <vt:lpstr>選手辞退届!Print_Area</vt:lpstr>
      <vt:lpstr>選手変更届け!Print_Area</vt:lpstr>
      <vt:lpstr>相撲!Print_Area</vt:lpstr>
      <vt:lpstr>卓球女子!Print_Area</vt:lpstr>
      <vt:lpstr>卓球男子!Print_Area</vt:lpstr>
      <vt:lpstr>軟式野球!Print_Area</vt:lpstr>
      <vt:lpstr>入力シート!Print_Area</vt:lpstr>
      <vt:lpstr>'複数校合同ソフトボール (３校)'!Print_Area</vt:lpstr>
      <vt:lpstr>'複数校合同ソフトボール 2校'!Print_Area</vt:lpstr>
      <vt:lpstr>'複数校合同チームサッカー ２校'!Print_Area</vt:lpstr>
      <vt:lpstr>複数校合同チームサッカー３校!Print_Area</vt:lpstr>
      <vt:lpstr>'複数校合同チームバスケットボール（２校）'!Print_Area</vt:lpstr>
      <vt:lpstr>'複数校合同チームバレーボール（２校）'!Print_Area</vt:lpstr>
      <vt:lpstr>'複数校合同バスケットボール (３校)'!Print_Area</vt:lpstr>
      <vt:lpstr>'複数校合同バレーボール (３校) '!Print_Area</vt:lpstr>
      <vt:lpstr>'複数校合同軟式野球 2校'!Print_Area</vt:lpstr>
      <vt:lpstr>複数校合同軟式野球３校!Print_Area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2022-07-12T23:34:52Z</cp:lastPrinted>
  <dcterms:created xsi:type="dcterms:W3CDTF">2006-01-25T02:18:07Z</dcterms:created>
  <dcterms:modified xsi:type="dcterms:W3CDTF">2022-07-13T00:14:15Z</dcterms:modified>
</cp:coreProperties>
</file>